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6390" activeTab="3"/>
  </bookViews>
  <sheets>
    <sheet name="КП-13" sheetId="1" r:id="rId1"/>
    <sheet name="Лето 2013. Ч.2" sheetId="2" r:id="rId2"/>
    <sheet name="Оплаты" sheetId="3" r:id="rId3"/>
    <sheet name="Раздачи" sheetId="4" r:id="rId4"/>
  </sheets>
  <definedNames>
    <definedName name="_xlnm._FilterDatabase" localSheetId="0" hidden="1">'КП-13'!$A$1:$I$37</definedName>
    <definedName name="_xlnm._FilterDatabase" localSheetId="1" hidden="1">'Лето 2013. Ч.2'!$A$1:$J$201</definedName>
  </definedNames>
  <calcPr fullCalcOnLoad="1" refMode="R1C1"/>
</workbook>
</file>

<file path=xl/sharedStrings.xml><?xml version="1.0" encoding="utf-8"?>
<sst xmlns="http://schemas.openxmlformats.org/spreadsheetml/2006/main" count="1321" uniqueCount="271">
  <si>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</si>
  <si>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</si>
  <si>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</si>
  <si>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</si>
  <si>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</si>
  <si>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</si>
  <si>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</si>
  <si>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</si>
  <si>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трансп</t>
  </si>
  <si>
    <t>сумма заказа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</si>
  <si>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</si>
  <si>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</si>
  <si>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</si>
  <si>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</si>
  <si>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</si>
  <si>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</si>
  <si>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</si>
  <si>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</si>
  <si>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</si>
  <si>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долг межгород</t>
  </si>
  <si>
    <t>Дракончики</t>
  </si>
  <si>
    <t>Морские мотивы</t>
  </si>
  <si>
    <t>TAKARINA</t>
  </si>
  <si>
    <t>ДДБ782 джемпер</t>
  </si>
  <si>
    <t>Пляж</t>
  </si>
  <si>
    <t>ДДБ957 джемпер белый+оранжевый</t>
  </si>
  <si>
    <t>Оранжевый пляж</t>
  </si>
  <si>
    <t>Jani</t>
  </si>
  <si>
    <t>ПДК368 джемпер красный</t>
  </si>
  <si>
    <t>Мотоклуб</t>
  </si>
  <si>
    <t>56-110</t>
  </si>
  <si>
    <t>92-170</t>
  </si>
  <si>
    <t>ПДД324 джемпер черный</t>
  </si>
  <si>
    <t>ДПС040 сарафан розовый</t>
  </si>
  <si>
    <t>Настоящая девочка</t>
  </si>
  <si>
    <t>52-98</t>
  </si>
  <si>
    <t>Света и Мишутка</t>
  </si>
  <si>
    <t>svet*lana</t>
  </si>
  <si>
    <t>ПББ721 брюки</t>
  </si>
  <si>
    <t>Законы геометрии</t>
  </si>
  <si>
    <t>64-128</t>
  </si>
  <si>
    <t>ПДК692 джемпер</t>
  </si>
  <si>
    <t>62-122</t>
  </si>
  <si>
    <t>магдалина</t>
  </si>
  <si>
    <t>Штучный</t>
  </si>
  <si>
    <t>80-152</t>
  </si>
  <si>
    <t>ДДБ616001 джемпер Цветущий луг</t>
  </si>
  <si>
    <t>ДББ313 брюки оранжевый</t>
  </si>
  <si>
    <t>Облака</t>
  </si>
  <si>
    <t>48-74</t>
  </si>
  <si>
    <t>ДГП474001н панама</t>
  </si>
  <si>
    <t>ДДД351001н джемпер</t>
  </si>
  <si>
    <t>44-68</t>
  </si>
  <si>
    <t>Ustin1975</t>
  </si>
  <si>
    <t>ДРЛ937 рейтузы</t>
  </si>
  <si>
    <t>Вишенка</t>
  </si>
  <si>
    <t>54-92</t>
  </si>
  <si>
    <t>Apple555</t>
  </si>
  <si>
    <t>ДШК585 шорты</t>
  </si>
  <si>
    <t>Летний день</t>
  </si>
  <si>
    <t>ПБМ877 брюки черный</t>
  </si>
  <si>
    <t>Паркур</t>
  </si>
  <si>
    <t>72-140</t>
  </si>
  <si>
    <t>олеся</t>
  </si>
  <si>
    <t>Енотик</t>
  </si>
  <si>
    <t>Pelenka</t>
  </si>
  <si>
    <t>ДДБ426001н джемпер оранжевый</t>
  </si>
  <si>
    <t>Алеся Закирова</t>
  </si>
  <si>
    <t>ДББ296258 брюки футер красный</t>
  </si>
  <si>
    <t>ДБР053800 бриджи салат</t>
  </si>
  <si>
    <t>50-92</t>
  </si>
  <si>
    <t>город</t>
  </si>
  <si>
    <t xml:space="preserve">ДБР049 бриджи </t>
  </si>
  <si>
    <t>МАГниТА</t>
  </si>
  <si>
    <t>н</t>
  </si>
  <si>
    <t>Светлана Машнёва</t>
  </si>
  <si>
    <t>52/86</t>
  </si>
  <si>
    <t>Евгения_Ф</t>
  </si>
  <si>
    <t>54/92</t>
  </si>
  <si>
    <t>DJulik</t>
  </si>
  <si>
    <t xml:space="preserve">ДГК051 косынка </t>
  </si>
  <si>
    <t>б</t>
  </si>
  <si>
    <t>БОС</t>
  </si>
  <si>
    <t xml:space="preserve">ДДК040 джемпер </t>
  </si>
  <si>
    <t>ДЗК020 боди</t>
  </si>
  <si>
    <t>nadia1984</t>
  </si>
  <si>
    <t>44/68</t>
  </si>
  <si>
    <t xml:space="preserve">ДНТ057 трусы </t>
  </si>
  <si>
    <t xml:space="preserve">ДПК012 платье </t>
  </si>
  <si>
    <t>Гжель</t>
  </si>
  <si>
    <t>Evgeshka</t>
  </si>
  <si>
    <t>Дина М</t>
  </si>
  <si>
    <t>Лосленок</t>
  </si>
  <si>
    <t>52/98</t>
  </si>
  <si>
    <t>56/110</t>
  </si>
  <si>
    <t xml:space="preserve">ДДК073 джемпер </t>
  </si>
  <si>
    <t>48/86</t>
  </si>
  <si>
    <t>50/92</t>
  </si>
  <si>
    <t>katyusha2008</t>
  </si>
  <si>
    <t>54/104</t>
  </si>
  <si>
    <t>skazka_tim</t>
  </si>
  <si>
    <t xml:space="preserve">ДЮК064 юбка василек </t>
  </si>
  <si>
    <t xml:space="preserve">ДБР109 бриджи </t>
  </si>
  <si>
    <t xml:space="preserve">Кружевница  </t>
  </si>
  <si>
    <t>Наташила</t>
  </si>
  <si>
    <t>n-strekozka</t>
  </si>
  <si>
    <t>ДГК125 головной убор</t>
  </si>
  <si>
    <t>ДДБ122 джемпер</t>
  </si>
  <si>
    <t>ДПС088 сарафан</t>
  </si>
  <si>
    <t>64/128</t>
  </si>
  <si>
    <t>72/140</t>
  </si>
  <si>
    <t>60/116</t>
  </si>
  <si>
    <t>62/122</t>
  </si>
  <si>
    <t>68/134</t>
  </si>
  <si>
    <t>Mili25</t>
  </si>
  <si>
    <t>Ollena</t>
  </si>
  <si>
    <t>Bjaka</t>
  </si>
  <si>
    <t>ольга 04</t>
  </si>
  <si>
    <t>*Star#</t>
  </si>
  <si>
    <t>Metel</t>
  </si>
  <si>
    <t>светыч</t>
  </si>
  <si>
    <t>Maro_19720911</t>
  </si>
  <si>
    <t xml:space="preserve">ПБР290 бриджи </t>
  </si>
  <si>
    <t xml:space="preserve">Гольф клуб </t>
  </si>
  <si>
    <t>ПБР290 бриджи</t>
  </si>
  <si>
    <t>Гольф клуб</t>
  </si>
  <si>
    <t>майский жук</t>
  </si>
  <si>
    <t xml:space="preserve">56/110 </t>
  </si>
  <si>
    <t>Gorgipija</t>
  </si>
  <si>
    <t>Юлия_Ч</t>
  </si>
  <si>
    <t>Светлана Н-ск</t>
  </si>
  <si>
    <t>ПДБ299 джемпер желтый</t>
  </si>
  <si>
    <t>ПДБ299 джемпер зеленый</t>
  </si>
  <si>
    <r>
      <t xml:space="preserve">ПДБ299 джемпер </t>
    </r>
    <r>
      <rPr>
        <sz val="10"/>
        <color indexed="10"/>
        <rFont val="Arial Cyr"/>
        <family val="0"/>
      </rPr>
      <t>зеленый</t>
    </r>
  </si>
  <si>
    <t>ПДД385 джемпер</t>
  </si>
  <si>
    <t>ПДК289 джемпер желтый+зеленый</t>
  </si>
  <si>
    <t xml:space="preserve">54/104 </t>
  </si>
  <si>
    <r>
      <t>ПДК289 джемпер</t>
    </r>
    <r>
      <rPr>
        <sz val="10"/>
        <color indexed="10"/>
        <rFont val="Arial Cyr"/>
        <family val="0"/>
      </rPr>
      <t xml:space="preserve"> желтый+зеленый</t>
    </r>
  </si>
  <si>
    <t>ПДК289 джемпер желтый+черный</t>
  </si>
  <si>
    <t>ПДК377 джемпер желтый</t>
  </si>
  <si>
    <t>mashuk11</t>
  </si>
  <si>
    <t>ПДК377 джемпер зеленый</t>
  </si>
  <si>
    <t>ПДК381 джемпер желтый</t>
  </si>
  <si>
    <t>ПДК381 джемпер зеленый</t>
  </si>
  <si>
    <t>ПШК291 шорты</t>
  </si>
  <si>
    <t xml:space="preserve">ПШК291 шорты </t>
  </si>
  <si>
    <t>ПБР388 бриджи</t>
  </si>
  <si>
    <t>Комиксы</t>
  </si>
  <si>
    <t>MaMa K@terin@</t>
  </si>
  <si>
    <t>татьяна михайлиди</t>
  </si>
  <si>
    <t>Марианна79</t>
  </si>
  <si>
    <t>ПДБ384 джемпер терракот</t>
  </si>
  <si>
    <t>ПДД477джемпер</t>
  </si>
  <si>
    <t>ПДК389 джемпер белый</t>
  </si>
  <si>
    <t>ShYulia</t>
  </si>
  <si>
    <t>ПДК389 джемпер черный</t>
  </si>
  <si>
    <t xml:space="preserve">ПДК478 джемпер  </t>
  </si>
  <si>
    <t xml:space="preserve">Комиксы </t>
  </si>
  <si>
    <t>ДБР151 бриджи</t>
  </si>
  <si>
    <t>Королева танца</t>
  </si>
  <si>
    <t>Вреднуля</t>
  </si>
  <si>
    <t xml:space="preserve">Swift_SW </t>
  </si>
  <si>
    <t>olakiska</t>
  </si>
  <si>
    <t xml:space="preserve">ДГК158 головной убор </t>
  </si>
  <si>
    <t>ДДБ153 джемпер розовый</t>
  </si>
  <si>
    <t>ДДБ153 джемпер коричневый</t>
  </si>
  <si>
    <t xml:space="preserve">ДДД229 джемпер </t>
  </si>
  <si>
    <t>ДДК191 джемпер розовый</t>
  </si>
  <si>
    <t>ДДК195 джемпер</t>
  </si>
  <si>
    <t xml:space="preserve">ДДК206 джемпер </t>
  </si>
  <si>
    <t>ДДК206 джемпер</t>
  </si>
  <si>
    <t>ДПК170 платье</t>
  </si>
  <si>
    <t>ДЮК148 юбка</t>
  </si>
  <si>
    <t xml:space="preserve">ПБР557 бриджи </t>
  </si>
  <si>
    <t>Легенды вестерна</t>
  </si>
  <si>
    <t>ПДБ539 джемпер</t>
  </si>
  <si>
    <t>ПДБ555 джемпер</t>
  </si>
  <si>
    <t>ПДК533 джемпер коричневый</t>
  </si>
  <si>
    <t>ПДК533 джемпер синий</t>
  </si>
  <si>
    <t>ЮГК286 головной убор</t>
  </si>
  <si>
    <t>Ралли</t>
  </si>
  <si>
    <t>ЮДБ284 джемпер</t>
  </si>
  <si>
    <t>ЮДК282 джемпер бирюза+красный</t>
  </si>
  <si>
    <t>ЮЗК283 полукомбинезон</t>
  </si>
  <si>
    <t>ЮКШ288 шорты</t>
  </si>
  <si>
    <t xml:space="preserve">ПБР504 бриджи </t>
  </si>
  <si>
    <t xml:space="preserve">Фотоаппарат </t>
  </si>
  <si>
    <t>Eginea</t>
  </si>
  <si>
    <t>M@d@m</t>
  </si>
  <si>
    <t>ПГК514 головной убор бандана бирюза</t>
  </si>
  <si>
    <t>Фотоаппарат</t>
  </si>
  <si>
    <t>45*45</t>
  </si>
  <si>
    <t>ПГК514 головной убор бандана темно-синий</t>
  </si>
  <si>
    <t>ПДБ531 джемпер бирюза</t>
  </si>
  <si>
    <t>ПДБ532 джемпер беж</t>
  </si>
  <si>
    <t>ПДБ532 джемпер бирюза</t>
  </si>
  <si>
    <t>ПДК508 джемпер беж</t>
  </si>
  <si>
    <t>ПДК508 джемпер бирюза</t>
  </si>
  <si>
    <t>ПДК508 джемпер темно-синий</t>
  </si>
  <si>
    <t>ПНШ432001н трусы</t>
  </si>
  <si>
    <t>ПДБ391001 джемпер сливки</t>
  </si>
  <si>
    <t>Джипы в разрезе</t>
  </si>
  <si>
    <t>68-134</t>
  </si>
  <si>
    <t>ПШД379001 шорты</t>
  </si>
  <si>
    <t>ДКБ936138н комплект</t>
  </si>
  <si>
    <t>Лакомка</t>
  </si>
  <si>
    <t>Лисенок М</t>
  </si>
  <si>
    <t>44-74</t>
  </si>
  <si>
    <t>ДНГ681001н комплект клетка красный</t>
  </si>
  <si>
    <t>ДНГ681001н комплект клубничка</t>
  </si>
  <si>
    <t>Белье</t>
  </si>
  <si>
    <t>ДНГ681001н комплект мультик сирень</t>
  </si>
  <si>
    <t>ДНГ681001н комплект салют</t>
  </si>
  <si>
    <t>ДНГ681001н комплект алфавит</t>
  </si>
  <si>
    <t>52-86</t>
  </si>
  <si>
    <t>Натали75</t>
  </si>
  <si>
    <r>
      <t>44/68</t>
    </r>
    <r>
      <rPr>
        <sz val="10"/>
        <color indexed="10"/>
        <rFont val="Arial Cyr"/>
        <family val="0"/>
      </rPr>
      <t>48-74</t>
    </r>
  </si>
  <si>
    <t>ДПК573001н платье</t>
  </si>
  <si>
    <t>ДНТ034001н трусы кружево синий</t>
  </si>
  <si>
    <t>Майский жук</t>
  </si>
  <si>
    <t>Лето-2013</t>
  </si>
  <si>
    <t>КП-13</t>
  </si>
  <si>
    <t>долг 4 р. тр. С КП-11</t>
  </si>
  <si>
    <t>ДНТ034001н трусы землянички</t>
  </si>
  <si>
    <t>ДНТ034001н трусы мышки синий</t>
  </si>
  <si>
    <t>вместе с тр. За КП-12</t>
  </si>
  <si>
    <t>526+1050</t>
  </si>
  <si>
    <t>заберет Anney</t>
  </si>
  <si>
    <t>Поставка ушла 18.03, Байкал-Сервис, 2 места, 19 кг., номер ТТН: яр-г031815.</t>
  </si>
  <si>
    <t>К оплате будет 466,36 руб.</t>
  </si>
  <si>
    <t>тр.=S*0,0126</t>
  </si>
  <si>
    <t>ВЗ</t>
  </si>
  <si>
    <t>РЦРЩ</t>
  </si>
  <si>
    <t>и 29 за КП-12</t>
  </si>
  <si>
    <t>и 37 за КП-12</t>
  </si>
  <si>
    <t>вместе с тр. За КП-12, и 30 за отправку КП-12</t>
  </si>
  <si>
    <t>29 р. с КП-10</t>
  </si>
  <si>
    <t>17 р. с прошлых КП</t>
  </si>
  <si>
    <t>м/г Барнаул</t>
  </si>
  <si>
    <t>РЦРБердск</t>
  </si>
  <si>
    <t>РЦРЗаельц</t>
  </si>
  <si>
    <t>м/г Омск ч/з РЦРДобрый</t>
  </si>
  <si>
    <t>13 и отправка</t>
  </si>
  <si>
    <t>раздача Щ</t>
  </si>
  <si>
    <t>РЦРУчит</t>
  </si>
  <si>
    <t>и КП-12</t>
  </si>
  <si>
    <t>м/г Бийск</t>
  </si>
  <si>
    <t>4 и отправка</t>
  </si>
  <si>
    <t>РЦРНива</t>
  </si>
  <si>
    <t>РЦРЦентр</t>
  </si>
  <si>
    <t>м/г Барнаул ЦРПЦ</t>
  </si>
  <si>
    <t>РЦРР</t>
  </si>
  <si>
    <t>м/г Барнаул Балтийский ч/з РЦРМ</t>
  </si>
  <si>
    <t>м/г Г.-Алтайск ч/з РЦРМ</t>
  </si>
  <si>
    <t>8 и переброс с отправкой</t>
  </si>
  <si>
    <t>ПиРР</t>
  </si>
  <si>
    <r>
      <t xml:space="preserve">ЯЗД204067 комбинезон белый+яркая бирюза </t>
    </r>
    <r>
      <rPr>
        <sz val="10"/>
        <color indexed="10"/>
        <rFont val="Arial Cyr"/>
        <family val="0"/>
      </rPr>
      <t>принт Енотик и вопрос</t>
    </r>
  </si>
  <si>
    <r>
      <t xml:space="preserve">ЯПК060067 ползунки яркая бирюза </t>
    </r>
    <r>
      <rPr>
        <sz val="10"/>
        <color indexed="10"/>
        <rFont val="Arial Cyr"/>
        <family val="0"/>
      </rPr>
      <t>принт Енотик</t>
    </r>
  </si>
  <si>
    <r>
      <t xml:space="preserve">ЯКД086067 кофта белый+яркая бирюза </t>
    </r>
    <r>
      <rPr>
        <sz val="10"/>
        <color indexed="10"/>
        <rFont val="Arial Cyr"/>
        <family val="0"/>
      </rPr>
      <t>принт Енотик и вопрос</t>
    </r>
  </si>
  <si>
    <t>50 и отправка КП-13 (15 р.)</t>
  </si>
  <si>
    <t>36 и переброс с отправкой</t>
  </si>
  <si>
    <t>РЦРО</t>
  </si>
  <si>
    <t>РЦРЗатул</t>
  </si>
  <si>
    <t>м/г Бийск ч/з ПиРР</t>
  </si>
  <si>
    <t>50 и переброс с отправкой</t>
  </si>
  <si>
    <t>РЦРДобрый</t>
  </si>
  <si>
    <t>РЦРПервомайка</t>
  </si>
  <si>
    <t>12 р. за тр. КП-12</t>
  </si>
  <si>
    <t>перенесла депозит в Термо-3</t>
  </si>
  <si>
    <t>РЦРЁлка</t>
  </si>
  <si>
    <t>6 и 6 и отправка КП-12 (8 р.)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</si>
</sst>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&quot;р.&quot;"/>
    <numFmt numFmtId="170" formatCode="#,##0_р_."/>
    <numFmt numFmtId="171" formatCode="#,##0.00_р_."/>
    <numFmt numFmtId="172" formatCode="[$-FC19]d\ mmmm\ yyyy\ &quot;г.&quot;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0"/>
      <color indexed="43"/>
      <name val="Arial Cyr"/>
      <family val="0"/>
    </font>
    <font>
      <b/>
      <sz val="10"/>
      <color indexed="48"/>
      <name val="Arial Cyr"/>
      <family val="0"/>
    </font>
    <font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1" fillId="0" borderId="0" xfId="0" applyNumberFormat="1" applyFont="1" applyFill="1" applyAlignment="1">
      <alignment horizontal="center" wrapTex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7" borderId="0" xfId="0" applyFont="1" applyFill="1" applyAlignment="1">
      <alignment/>
    </xf>
    <xf numFmtId="0" fontId="8" fillId="0" borderId="0" xfId="0" applyFont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4" fontId="0" fillId="2" borderId="0" xfId="0" applyNumberFormat="1" applyFill="1" applyAlignment="1">
      <alignment/>
    </xf>
    <xf numFmtId="1" fontId="0" fillId="4" borderId="0" xfId="0" applyNumberFormat="1" applyFill="1" applyAlignment="1">
      <alignment/>
    </xf>
    <xf numFmtId="14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9" borderId="0" xfId="0" applyFill="1" applyAlignment="1">
      <alignment/>
    </xf>
    <xf numFmtId="1" fontId="0" fillId="9" borderId="0" xfId="0" applyNumberFormat="1" applyFill="1" applyAlignment="1">
      <alignment/>
    </xf>
    <xf numFmtId="14" fontId="0" fillId="9" borderId="0" xfId="0" applyNumberFormat="1" applyFill="1" applyAlignment="1">
      <alignment/>
    </xf>
    <xf numFmtId="1" fontId="0" fillId="5" borderId="0" xfId="0" applyNumberFormat="1" applyFill="1" applyAlignment="1">
      <alignment/>
    </xf>
    <xf numFmtId="14" fontId="0" fillId="5" borderId="0" xfId="0" applyNumberFormat="1" applyFill="1" applyAlignment="1">
      <alignment/>
    </xf>
    <xf numFmtId="0" fontId="0" fillId="5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2" sqref="A2"/>
    </sheetView>
  </sheetViews>
  <sheetFormatPr defaultColWidth="9.00390625" defaultRowHeight="12.75"/>
  <cols>
    <col min="1" max="1" width="36.00390625" style="0" customWidth="1"/>
    <col min="2" max="2" width="20.375" style="0" customWidth="1"/>
    <col min="7" max="7" width="11.875" style="0" customWidth="1"/>
    <col min="8" max="8" width="8.25390625" style="0" customWidth="1"/>
  </cols>
  <sheetData>
    <row r="1" spans="1:9" s="1" customFormat="1" ht="12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</row>
    <row r="2" spans="1:9" ht="12.75">
      <c r="A2" t="s">
        <v>211</v>
      </c>
      <c r="B2" t="s">
        <v>210</v>
      </c>
      <c r="C2" s="23" t="s">
        <v>207</v>
      </c>
      <c r="D2">
        <v>80</v>
      </c>
      <c r="E2" s="3">
        <v>1</v>
      </c>
      <c r="F2" s="3">
        <f aca="true" t="shared" si="0" ref="F2:F32">D2*E2</f>
        <v>80</v>
      </c>
      <c r="G2" s="3">
        <f>F2*1.15</f>
        <v>92</v>
      </c>
      <c r="H2" t="s">
        <v>206</v>
      </c>
      <c r="I2" s="3">
        <f>F2*0.0126</f>
        <v>1.008</v>
      </c>
    </row>
    <row r="3" spans="1:9" ht="12.75">
      <c r="A3" t="s">
        <v>212</v>
      </c>
      <c r="B3" t="s">
        <v>210</v>
      </c>
      <c r="C3" s="23" t="s">
        <v>207</v>
      </c>
      <c r="D3">
        <v>80</v>
      </c>
      <c r="E3" s="3">
        <v>1</v>
      </c>
      <c r="F3" s="3">
        <f t="shared" si="0"/>
        <v>80</v>
      </c>
      <c r="G3" s="3">
        <f>F3*1.15</f>
        <v>92</v>
      </c>
      <c r="H3" t="s">
        <v>206</v>
      </c>
      <c r="I3" s="3">
        <f aca="true" t="shared" si="1" ref="I3:I36">F3*0.0126</f>
        <v>1.008</v>
      </c>
    </row>
    <row r="4" spans="1:9" ht="12.75">
      <c r="A4" t="s">
        <v>213</v>
      </c>
      <c r="B4" t="s">
        <v>210</v>
      </c>
      <c r="C4" s="23" t="s">
        <v>207</v>
      </c>
      <c r="D4">
        <v>80</v>
      </c>
      <c r="E4" s="3">
        <v>1</v>
      </c>
      <c r="F4" s="3">
        <f t="shared" si="0"/>
        <v>80</v>
      </c>
      <c r="G4" s="3">
        <f>F4*1.15</f>
        <v>92</v>
      </c>
      <c r="H4" t="s">
        <v>206</v>
      </c>
      <c r="I4" s="3">
        <f t="shared" si="1"/>
        <v>1.008</v>
      </c>
    </row>
    <row r="5" spans="1:9" ht="12.75">
      <c r="A5" t="s">
        <v>218</v>
      </c>
      <c r="B5" t="s">
        <v>210</v>
      </c>
      <c r="C5" s="23">
        <v>42</v>
      </c>
      <c r="D5">
        <v>33</v>
      </c>
      <c r="E5" s="3">
        <v>1</v>
      </c>
      <c r="F5" s="3">
        <f t="shared" si="0"/>
        <v>33</v>
      </c>
      <c r="G5" s="3">
        <f>F5*1.15</f>
        <v>37.949999999999996</v>
      </c>
      <c r="H5" t="s">
        <v>206</v>
      </c>
      <c r="I5" s="3">
        <f t="shared" si="1"/>
        <v>0.4158</v>
      </c>
    </row>
    <row r="6" spans="1:9" ht="12.75">
      <c r="A6" t="s">
        <v>223</v>
      </c>
      <c r="B6" t="s">
        <v>210</v>
      </c>
      <c r="C6" s="23">
        <v>44</v>
      </c>
      <c r="D6">
        <v>33</v>
      </c>
      <c r="E6" s="3">
        <v>2</v>
      </c>
      <c r="F6" s="3">
        <f>D6*E6</f>
        <v>66</v>
      </c>
      <c r="G6" s="3">
        <f>F6*1.15</f>
        <v>75.89999999999999</v>
      </c>
      <c r="H6" t="s">
        <v>206</v>
      </c>
      <c r="I6" s="3">
        <f t="shared" si="1"/>
        <v>0.8316</v>
      </c>
    </row>
    <row r="7" spans="1:9" ht="12.75">
      <c r="A7" t="s">
        <v>224</v>
      </c>
      <c r="B7" t="s">
        <v>210</v>
      </c>
      <c r="C7" s="23">
        <v>44</v>
      </c>
      <c r="D7">
        <v>33</v>
      </c>
      <c r="E7" s="3">
        <v>2</v>
      </c>
      <c r="F7" s="3">
        <f>D7*E7</f>
        <v>66</v>
      </c>
      <c r="G7" s="3">
        <f>F7*1.15</f>
        <v>75.89999999999999</v>
      </c>
      <c r="H7" t="s">
        <v>206</v>
      </c>
      <c r="I7" s="3">
        <f t="shared" si="1"/>
        <v>0.8316</v>
      </c>
    </row>
    <row r="8" spans="1:9" ht="12.75">
      <c r="A8" t="s">
        <v>54</v>
      </c>
      <c r="B8" t="s">
        <v>55</v>
      </c>
      <c r="C8" s="23" t="s">
        <v>56</v>
      </c>
      <c r="D8">
        <v>119</v>
      </c>
      <c r="E8" s="3">
        <v>1</v>
      </c>
      <c r="F8" s="3">
        <f t="shared" si="0"/>
        <v>119</v>
      </c>
      <c r="G8" s="3">
        <f>F8*1.15</f>
        <v>136.85</v>
      </c>
      <c r="H8" t="s">
        <v>57</v>
      </c>
      <c r="I8" s="3">
        <f t="shared" si="1"/>
        <v>1.4994</v>
      </c>
    </row>
    <row r="9" spans="1:9" ht="12.75">
      <c r="A9" t="s">
        <v>200</v>
      </c>
      <c r="B9" t="s">
        <v>201</v>
      </c>
      <c r="C9" s="23" t="s">
        <v>202</v>
      </c>
      <c r="D9">
        <v>110</v>
      </c>
      <c r="E9" s="3">
        <v>1</v>
      </c>
      <c r="F9" s="3">
        <f>D9*E9</f>
        <v>110</v>
      </c>
      <c r="G9" s="3">
        <f>F9*1.12</f>
        <v>123.20000000000002</v>
      </c>
      <c r="H9" t="s">
        <v>67</v>
      </c>
      <c r="I9" s="3">
        <f t="shared" si="1"/>
        <v>1.3860000000000001</v>
      </c>
    </row>
    <row r="10" spans="1:9" ht="12.75">
      <c r="A10" t="s">
        <v>203</v>
      </c>
      <c r="B10" t="s">
        <v>201</v>
      </c>
      <c r="C10" s="23" t="s">
        <v>202</v>
      </c>
      <c r="D10">
        <v>180</v>
      </c>
      <c r="E10" s="3">
        <v>1</v>
      </c>
      <c r="F10" s="3">
        <f t="shared" si="0"/>
        <v>180</v>
      </c>
      <c r="G10" s="3">
        <f>F10*1.12</f>
        <v>201.60000000000002</v>
      </c>
      <c r="H10" t="s">
        <v>67</v>
      </c>
      <c r="I10" s="3">
        <f t="shared" si="1"/>
        <v>2.268</v>
      </c>
    </row>
    <row r="11" spans="1:9" ht="12.75">
      <c r="A11" t="s">
        <v>199</v>
      </c>
      <c r="B11" t="s">
        <v>20</v>
      </c>
      <c r="C11" s="23">
        <v>48</v>
      </c>
      <c r="D11">
        <v>62</v>
      </c>
      <c r="E11" s="3">
        <v>2</v>
      </c>
      <c r="F11" s="3">
        <f>D11*E11</f>
        <v>124</v>
      </c>
      <c r="G11" s="3">
        <f>F11*1.15</f>
        <v>142.6</v>
      </c>
      <c r="H11" t="s">
        <v>22</v>
      </c>
      <c r="I11" s="3">
        <f t="shared" si="1"/>
        <v>1.5624</v>
      </c>
    </row>
    <row r="12" spans="1:9" ht="12.75">
      <c r="A12" t="s">
        <v>199</v>
      </c>
      <c r="B12" t="s">
        <v>20</v>
      </c>
      <c r="C12" s="23">
        <v>50</v>
      </c>
      <c r="D12">
        <v>62</v>
      </c>
      <c r="E12" s="3">
        <v>2</v>
      </c>
      <c r="F12" s="3">
        <f t="shared" si="0"/>
        <v>124</v>
      </c>
      <c r="G12" s="3">
        <f>F12*1.15</f>
        <v>142.6</v>
      </c>
      <c r="H12" t="s">
        <v>22</v>
      </c>
      <c r="I12" s="3">
        <f t="shared" si="1"/>
        <v>1.5624</v>
      </c>
    </row>
    <row r="13" spans="1:9" ht="12.75">
      <c r="A13" t="s">
        <v>256</v>
      </c>
      <c r="B13" t="s">
        <v>64</v>
      </c>
      <c r="C13" s="23" t="s">
        <v>49</v>
      </c>
      <c r="D13">
        <v>221</v>
      </c>
      <c r="E13" s="3">
        <v>1</v>
      </c>
      <c r="F13" s="3">
        <f t="shared" si="0"/>
        <v>221</v>
      </c>
      <c r="G13" s="3">
        <f>F13*1.05</f>
        <v>232.05</v>
      </c>
      <c r="H13" t="s">
        <v>65</v>
      </c>
      <c r="I13" s="3">
        <f t="shared" si="1"/>
        <v>2.7846</v>
      </c>
    </row>
    <row r="14" spans="1:9" ht="12.75">
      <c r="A14" t="s">
        <v>258</v>
      </c>
      <c r="B14" t="s">
        <v>64</v>
      </c>
      <c r="C14" s="23" t="s">
        <v>214</v>
      </c>
      <c r="D14">
        <v>128</v>
      </c>
      <c r="E14" s="3">
        <v>2</v>
      </c>
      <c r="F14" s="3">
        <f t="shared" si="0"/>
        <v>256</v>
      </c>
      <c r="G14" s="3">
        <f>F14*1.15</f>
        <v>294.4</v>
      </c>
      <c r="H14" t="s">
        <v>215</v>
      </c>
      <c r="I14" s="3">
        <f t="shared" si="1"/>
        <v>3.2256</v>
      </c>
    </row>
    <row r="15" spans="1:9" ht="12.75">
      <c r="A15" t="s">
        <v>257</v>
      </c>
      <c r="B15" t="s">
        <v>64</v>
      </c>
      <c r="C15" s="23" t="s">
        <v>214</v>
      </c>
      <c r="D15">
        <v>85</v>
      </c>
      <c r="E15" s="3">
        <v>4</v>
      </c>
      <c r="F15" s="3">
        <f t="shared" si="0"/>
        <v>340</v>
      </c>
      <c r="G15" s="3">
        <f>F15*1.15</f>
        <v>390.99999999999994</v>
      </c>
      <c r="H15" t="s">
        <v>215</v>
      </c>
      <c r="I15" s="3">
        <f t="shared" si="1"/>
        <v>4.284</v>
      </c>
    </row>
    <row r="16" spans="1:9" ht="12.75">
      <c r="A16" t="s">
        <v>38</v>
      </c>
      <c r="B16" t="s">
        <v>39</v>
      </c>
      <c r="C16" s="23" t="s">
        <v>40</v>
      </c>
      <c r="D16">
        <v>320</v>
      </c>
      <c r="E16" s="3">
        <v>1</v>
      </c>
      <c r="F16" s="3">
        <f t="shared" si="0"/>
        <v>320</v>
      </c>
      <c r="G16" s="3">
        <f>F16*1.12</f>
        <v>358.40000000000003</v>
      </c>
      <c r="H16" t="s">
        <v>43</v>
      </c>
      <c r="I16" s="3">
        <f t="shared" si="1"/>
        <v>4.032</v>
      </c>
    </row>
    <row r="17" spans="1:9" ht="12.75">
      <c r="A17" t="s">
        <v>41</v>
      </c>
      <c r="B17" t="s">
        <v>39</v>
      </c>
      <c r="C17" s="23" t="s">
        <v>42</v>
      </c>
      <c r="D17">
        <v>320</v>
      </c>
      <c r="E17" s="3">
        <v>1</v>
      </c>
      <c r="F17" s="3">
        <f t="shared" si="0"/>
        <v>320</v>
      </c>
      <c r="G17" s="3">
        <f>F17*1.12</f>
        <v>358.40000000000003</v>
      </c>
      <c r="H17" t="s">
        <v>43</v>
      </c>
      <c r="I17" s="3">
        <f t="shared" si="1"/>
        <v>4.032</v>
      </c>
    </row>
    <row r="18" spans="1:9" ht="12.75">
      <c r="A18" t="s">
        <v>204</v>
      </c>
      <c r="B18" t="s">
        <v>205</v>
      </c>
      <c r="C18" s="23" t="s">
        <v>52</v>
      </c>
      <c r="D18">
        <v>180</v>
      </c>
      <c r="E18" s="3">
        <v>1</v>
      </c>
      <c r="F18" s="3">
        <f t="shared" si="0"/>
        <v>180</v>
      </c>
      <c r="G18" s="3">
        <f>F18*1.15</f>
        <v>206.99999999999997</v>
      </c>
      <c r="H18" t="s">
        <v>206</v>
      </c>
      <c r="I18" s="3">
        <f t="shared" si="1"/>
        <v>2.268</v>
      </c>
    </row>
    <row r="19" spans="1:9" ht="12.75">
      <c r="A19" t="s">
        <v>208</v>
      </c>
      <c r="B19" t="s">
        <v>205</v>
      </c>
      <c r="C19" s="23" t="s">
        <v>207</v>
      </c>
      <c r="D19">
        <v>92</v>
      </c>
      <c r="E19" s="3">
        <v>1</v>
      </c>
      <c r="F19" s="3">
        <f>D19*E19</f>
        <v>92</v>
      </c>
      <c r="G19" s="3">
        <f>F19*1.15</f>
        <v>105.8</v>
      </c>
      <c r="H19" t="s">
        <v>206</v>
      </c>
      <c r="I19" s="3">
        <f t="shared" si="1"/>
        <v>1.1592</v>
      </c>
    </row>
    <row r="20" spans="1:9" ht="12.75">
      <c r="A20" t="s">
        <v>209</v>
      </c>
      <c r="B20" t="s">
        <v>205</v>
      </c>
      <c r="C20" s="23" t="s">
        <v>207</v>
      </c>
      <c r="D20">
        <v>92</v>
      </c>
      <c r="E20" s="3">
        <v>1</v>
      </c>
      <c r="F20" s="3">
        <f>D20*E20</f>
        <v>92</v>
      </c>
      <c r="G20" s="3">
        <f>F20*1.15</f>
        <v>105.8</v>
      </c>
      <c r="H20" t="s">
        <v>206</v>
      </c>
      <c r="I20" s="3">
        <f t="shared" si="1"/>
        <v>1.1592</v>
      </c>
    </row>
    <row r="21" spans="1:9" ht="12.75">
      <c r="A21" t="s">
        <v>217</v>
      </c>
      <c r="B21" t="s">
        <v>59</v>
      </c>
      <c r="C21" s="23" t="s">
        <v>52</v>
      </c>
      <c r="D21">
        <v>92</v>
      </c>
      <c r="E21" s="3">
        <v>1</v>
      </c>
      <c r="F21" s="3">
        <f>D21*E21</f>
        <v>92</v>
      </c>
      <c r="G21" s="3">
        <f>F21*1.15</f>
        <v>105.8</v>
      </c>
      <c r="H21" t="s">
        <v>206</v>
      </c>
      <c r="I21" s="3">
        <f t="shared" si="1"/>
        <v>1.1592</v>
      </c>
    </row>
    <row r="22" spans="1:9" ht="12.75">
      <c r="A22" t="s">
        <v>58</v>
      </c>
      <c r="B22" t="s">
        <v>59</v>
      </c>
      <c r="C22" s="23" t="s">
        <v>56</v>
      </c>
      <c r="D22">
        <v>120</v>
      </c>
      <c r="E22" s="3">
        <v>1</v>
      </c>
      <c r="F22" s="3">
        <f>D22*E22</f>
        <v>120</v>
      </c>
      <c r="G22" s="3">
        <f>F22*1.15</f>
        <v>138</v>
      </c>
      <c r="H22" t="s">
        <v>57</v>
      </c>
      <c r="I22" s="3">
        <f t="shared" si="1"/>
        <v>1.512</v>
      </c>
    </row>
    <row r="23" spans="1:9" ht="12.75">
      <c r="A23" t="s">
        <v>199</v>
      </c>
      <c r="B23" t="s">
        <v>21</v>
      </c>
      <c r="C23" s="23">
        <v>48</v>
      </c>
      <c r="D23">
        <v>62</v>
      </c>
      <c r="E23" s="3">
        <v>1</v>
      </c>
      <c r="F23" s="3">
        <f t="shared" si="0"/>
        <v>62</v>
      </c>
      <c r="G23" s="3">
        <f>F23*1.15</f>
        <v>71.3</v>
      </c>
      <c r="H23" t="s">
        <v>22</v>
      </c>
      <c r="I23" s="3">
        <f t="shared" si="1"/>
        <v>0.7812</v>
      </c>
    </row>
    <row r="24" spans="1:9" ht="12.75">
      <c r="A24" t="s">
        <v>32</v>
      </c>
      <c r="B24" t="s">
        <v>29</v>
      </c>
      <c r="C24" s="23" t="s">
        <v>31</v>
      </c>
      <c r="D24">
        <v>242</v>
      </c>
      <c r="E24" s="3">
        <v>1</v>
      </c>
      <c r="F24" s="3">
        <f>D24*E24</f>
        <v>242</v>
      </c>
      <c r="G24" s="3">
        <f>F24*1.12</f>
        <v>271.04</v>
      </c>
      <c r="H24" t="s">
        <v>36</v>
      </c>
      <c r="I24" s="3">
        <f t="shared" si="1"/>
        <v>3.0492</v>
      </c>
    </row>
    <row r="25" spans="1:9" s="25" customFormat="1" ht="12.75">
      <c r="A25" s="25" t="s">
        <v>28</v>
      </c>
      <c r="B25" s="25" t="s">
        <v>29</v>
      </c>
      <c r="C25" s="25" t="s">
        <v>31</v>
      </c>
      <c r="E25" s="26">
        <v>0</v>
      </c>
      <c r="F25" s="26">
        <f t="shared" si="0"/>
        <v>0</v>
      </c>
      <c r="G25" s="26">
        <f>F25*1.15</f>
        <v>0</v>
      </c>
      <c r="H25" s="25" t="s">
        <v>36</v>
      </c>
      <c r="I25" s="3">
        <f t="shared" si="1"/>
        <v>0</v>
      </c>
    </row>
    <row r="26" spans="1:9" ht="12.75">
      <c r="A26" t="s">
        <v>69</v>
      </c>
      <c r="B26" t="s">
        <v>34</v>
      </c>
      <c r="C26" s="23" t="s">
        <v>70</v>
      </c>
      <c r="D26">
        <v>120</v>
      </c>
      <c r="E26" s="3">
        <v>1</v>
      </c>
      <c r="F26" s="3">
        <f t="shared" si="0"/>
        <v>120</v>
      </c>
      <c r="G26" s="3">
        <f>F26*1.12</f>
        <v>134.4</v>
      </c>
      <c r="H26" t="s">
        <v>67</v>
      </c>
      <c r="I26" s="3">
        <f t="shared" si="1"/>
        <v>1.512</v>
      </c>
    </row>
    <row r="27" spans="1:9" ht="12.75">
      <c r="A27" t="s">
        <v>33</v>
      </c>
      <c r="B27" t="s">
        <v>34</v>
      </c>
      <c r="C27" s="23" t="s">
        <v>35</v>
      </c>
      <c r="D27">
        <v>169</v>
      </c>
      <c r="E27" s="3">
        <v>2</v>
      </c>
      <c r="F27" s="3">
        <f>D27*E27</f>
        <v>338</v>
      </c>
      <c r="G27" s="3">
        <f>F27*1.15</f>
        <v>388.7</v>
      </c>
      <c r="H27" t="s">
        <v>37</v>
      </c>
      <c r="I27" s="3">
        <f t="shared" si="1"/>
        <v>4.2588</v>
      </c>
    </row>
    <row r="28" spans="1:9" ht="12.75">
      <c r="A28" t="s">
        <v>47</v>
      </c>
      <c r="B28" t="s">
        <v>48</v>
      </c>
      <c r="C28" s="23" t="s">
        <v>49</v>
      </c>
      <c r="D28">
        <v>152</v>
      </c>
      <c r="E28" s="3">
        <v>1</v>
      </c>
      <c r="F28" s="3">
        <f>D28*E28</f>
        <v>152</v>
      </c>
      <c r="G28" s="3">
        <f>F28*1.12</f>
        <v>170.24</v>
      </c>
      <c r="H28" t="s">
        <v>53</v>
      </c>
      <c r="I28" s="3">
        <f t="shared" si="1"/>
        <v>1.9152</v>
      </c>
    </row>
    <row r="29" spans="1:9" ht="12.75">
      <c r="A29" t="s">
        <v>50</v>
      </c>
      <c r="B29" t="s">
        <v>48</v>
      </c>
      <c r="C29" s="23">
        <v>48</v>
      </c>
      <c r="D29">
        <v>85</v>
      </c>
      <c r="E29" s="3">
        <v>1</v>
      </c>
      <c r="F29" s="3">
        <f t="shared" si="0"/>
        <v>85</v>
      </c>
      <c r="G29" s="3">
        <f>F29*1.12</f>
        <v>95.2</v>
      </c>
      <c r="H29" t="s">
        <v>53</v>
      </c>
      <c r="I29" s="3">
        <f t="shared" si="1"/>
        <v>1.071</v>
      </c>
    </row>
    <row r="30" spans="1:9" ht="12.75">
      <c r="A30" t="s">
        <v>51</v>
      </c>
      <c r="B30" t="s">
        <v>48</v>
      </c>
      <c r="C30" s="23" t="s">
        <v>52</v>
      </c>
      <c r="D30">
        <v>152</v>
      </c>
      <c r="E30" s="3">
        <v>1</v>
      </c>
      <c r="F30" s="3">
        <f t="shared" si="0"/>
        <v>152</v>
      </c>
      <c r="G30" s="3">
        <f>F30*1.12</f>
        <v>170.24</v>
      </c>
      <c r="H30" t="s">
        <v>53</v>
      </c>
      <c r="I30" s="3">
        <f t="shared" si="1"/>
        <v>1.9152</v>
      </c>
    </row>
    <row r="31" spans="1:9" ht="12.75">
      <c r="A31" t="s">
        <v>66</v>
      </c>
      <c r="B31" t="s">
        <v>48</v>
      </c>
      <c r="C31" s="23" t="s">
        <v>49</v>
      </c>
      <c r="D31">
        <v>127</v>
      </c>
      <c r="E31" s="3">
        <v>1</v>
      </c>
      <c r="F31" s="3">
        <f t="shared" si="0"/>
        <v>127</v>
      </c>
      <c r="G31" s="3">
        <f>F31*1.12</f>
        <v>142.24</v>
      </c>
      <c r="H31" t="s">
        <v>53</v>
      </c>
      <c r="I31" s="3">
        <f t="shared" si="1"/>
        <v>1.6002</v>
      </c>
    </row>
    <row r="32" spans="1:9" ht="12.75">
      <c r="A32" t="s">
        <v>25</v>
      </c>
      <c r="B32" t="s">
        <v>26</v>
      </c>
      <c r="C32" s="23" t="s">
        <v>30</v>
      </c>
      <c r="D32">
        <v>110</v>
      </c>
      <c r="E32" s="3">
        <v>1</v>
      </c>
      <c r="F32" s="3">
        <f t="shared" si="0"/>
        <v>110</v>
      </c>
      <c r="G32" s="3">
        <f aca="true" t="shared" si="2" ref="G32:G37">F32*1.15</f>
        <v>126.49999999999999</v>
      </c>
      <c r="H32" t="s">
        <v>27</v>
      </c>
      <c r="I32" s="3">
        <f t="shared" si="1"/>
        <v>1.3860000000000001</v>
      </c>
    </row>
    <row r="33" spans="1:9" ht="12.75">
      <c r="A33" t="s">
        <v>60</v>
      </c>
      <c r="B33" t="s">
        <v>61</v>
      </c>
      <c r="C33" s="23" t="s">
        <v>62</v>
      </c>
      <c r="D33">
        <v>303</v>
      </c>
      <c r="E33" s="3">
        <v>1</v>
      </c>
      <c r="F33" s="3">
        <f>D33*E33</f>
        <v>303</v>
      </c>
      <c r="G33" s="3">
        <f t="shared" si="2"/>
        <v>348.45</v>
      </c>
      <c r="H33" t="s">
        <v>63</v>
      </c>
      <c r="I33" s="3">
        <f t="shared" si="1"/>
        <v>3.8178</v>
      </c>
    </row>
    <row r="34" spans="1:9" ht="12.75">
      <c r="A34" t="s">
        <v>23</v>
      </c>
      <c r="B34" t="s">
        <v>24</v>
      </c>
      <c r="C34" s="23" t="s">
        <v>30</v>
      </c>
      <c r="D34">
        <v>130</v>
      </c>
      <c r="E34" s="3">
        <v>1</v>
      </c>
      <c r="F34" s="3">
        <f>D34*E34</f>
        <v>130</v>
      </c>
      <c r="G34" s="3">
        <f t="shared" si="2"/>
        <v>149.5</v>
      </c>
      <c r="H34" t="s">
        <v>27</v>
      </c>
      <c r="I34" s="3">
        <f t="shared" si="1"/>
        <v>1.638</v>
      </c>
    </row>
    <row r="35" spans="1:9" ht="12.75">
      <c r="A35" t="s">
        <v>68</v>
      </c>
      <c r="B35" t="s">
        <v>44</v>
      </c>
      <c r="C35" s="23" t="s">
        <v>45</v>
      </c>
      <c r="D35">
        <v>231</v>
      </c>
      <c r="E35" s="3">
        <v>1</v>
      </c>
      <c r="F35" s="3">
        <f>D35*E35</f>
        <v>231</v>
      </c>
      <c r="G35" s="3">
        <f>F35*1.12</f>
        <v>258.72</v>
      </c>
      <c r="H35" t="s">
        <v>43</v>
      </c>
      <c r="I35" s="3">
        <f t="shared" si="1"/>
        <v>2.9106</v>
      </c>
    </row>
    <row r="36" spans="1:9" ht="12.75">
      <c r="A36" t="s">
        <v>46</v>
      </c>
      <c r="B36" t="s">
        <v>44</v>
      </c>
      <c r="C36" s="23" t="s">
        <v>45</v>
      </c>
      <c r="D36">
        <v>123</v>
      </c>
      <c r="E36" s="3">
        <v>1</v>
      </c>
      <c r="F36" s="3">
        <f>D36*E36</f>
        <v>123</v>
      </c>
      <c r="G36" s="3">
        <f>F36*1.12</f>
        <v>137.76000000000002</v>
      </c>
      <c r="H36" t="s">
        <v>43</v>
      </c>
      <c r="I36" s="3">
        <f t="shared" si="1"/>
        <v>1.5498</v>
      </c>
    </row>
    <row r="37" spans="5:7" ht="12.75">
      <c r="E37" s="3">
        <v>0</v>
      </c>
      <c r="F37" s="3">
        <f>D37*E37</f>
        <v>0</v>
      </c>
      <c r="G37" s="3">
        <f t="shared" si="2"/>
        <v>0</v>
      </c>
    </row>
  </sheetData>
  <autoFilter ref="A1:I37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207"/>
  <sheetViews>
    <sheetView workbookViewId="0" topLeftCell="A1">
      <selection activeCell="M13" sqref="M13"/>
    </sheetView>
  </sheetViews>
  <sheetFormatPr defaultColWidth="9.00390625" defaultRowHeight="12.75"/>
  <cols>
    <col min="1" max="1" width="30.625" style="12" customWidth="1"/>
    <col min="2" max="2" width="21.125" style="12" customWidth="1"/>
    <col min="3" max="3" width="7.75390625" style="12" customWidth="1"/>
    <col min="4" max="4" width="5.875" style="19" customWidth="1"/>
    <col min="5" max="5" width="5.25390625" style="12" customWidth="1"/>
    <col min="6" max="6" width="7.125" style="19" customWidth="1"/>
    <col min="7" max="7" width="10.75390625" style="12" customWidth="1"/>
    <col min="8" max="8" width="22.375" style="12" customWidth="1"/>
    <col min="9" max="9" width="4.625" style="22" customWidth="1"/>
    <col min="10" max="10" width="6.125" style="12" customWidth="1"/>
    <col min="11" max="84" width="9.125" style="12" customWidth="1"/>
  </cols>
  <sheetData>
    <row r="1" spans="1:84" s="1" customFormat="1" ht="25.5">
      <c r="A1" s="2" t="s">
        <v>0</v>
      </c>
      <c r="B1" s="2" t="s">
        <v>1</v>
      </c>
      <c r="C1" s="2" t="s">
        <v>2</v>
      </c>
      <c r="D1" s="10" t="s">
        <v>3</v>
      </c>
      <c r="E1" s="2" t="s">
        <v>4</v>
      </c>
      <c r="F1" s="10" t="s">
        <v>5</v>
      </c>
      <c r="G1" s="2" t="s">
        <v>6</v>
      </c>
      <c r="H1" s="2" t="s">
        <v>7</v>
      </c>
      <c r="I1" s="29" t="s">
        <v>71</v>
      </c>
      <c r="J1" s="2" t="s">
        <v>8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84" s="15" customFormat="1" ht="12.75">
      <c r="A2" s="12" t="s">
        <v>72</v>
      </c>
      <c r="B2" s="12" t="s">
        <v>55</v>
      </c>
      <c r="C2" s="23" t="s">
        <v>78</v>
      </c>
      <c r="D2" s="19">
        <v>123</v>
      </c>
      <c r="E2" s="20">
        <v>1</v>
      </c>
      <c r="F2" s="21">
        <f aca="true" t="shared" si="0" ref="F2:F22">D2*E2</f>
        <v>123</v>
      </c>
      <c r="G2" s="20">
        <f aca="true" t="shared" si="1" ref="G2:G7">F2*1.15</f>
        <v>141.45</v>
      </c>
      <c r="H2" s="12" t="s">
        <v>57</v>
      </c>
      <c r="I2" s="22" t="s">
        <v>74</v>
      </c>
      <c r="J2" s="3">
        <f>F2*0.0126</f>
        <v>1.5498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</row>
    <row r="3" spans="1:84" s="15" customFormat="1" ht="12.75">
      <c r="A3" s="12" t="s">
        <v>80</v>
      </c>
      <c r="B3" s="12" t="s">
        <v>55</v>
      </c>
      <c r="C3" s="23">
        <v>50</v>
      </c>
      <c r="D3" s="19">
        <v>75</v>
      </c>
      <c r="E3" s="20">
        <v>1</v>
      </c>
      <c r="F3" s="21">
        <f t="shared" si="0"/>
        <v>75</v>
      </c>
      <c r="G3" s="20">
        <f t="shared" si="1"/>
        <v>86.25</v>
      </c>
      <c r="H3" s="12" t="s">
        <v>57</v>
      </c>
      <c r="I3" s="22" t="s">
        <v>74</v>
      </c>
      <c r="J3" s="3">
        <f aca="true" t="shared" si="2" ref="J3:J66">F3*0.0126</f>
        <v>0.9450000000000001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</row>
    <row r="4" spans="1:84" s="15" customFormat="1" ht="12.75">
      <c r="A4" s="12" t="s">
        <v>83</v>
      </c>
      <c r="B4" s="12" t="s">
        <v>55</v>
      </c>
      <c r="C4" s="23" t="s">
        <v>78</v>
      </c>
      <c r="D4" s="19">
        <v>150</v>
      </c>
      <c r="E4" s="20">
        <v>1</v>
      </c>
      <c r="F4" s="21">
        <f t="shared" si="0"/>
        <v>150</v>
      </c>
      <c r="G4" s="20">
        <f t="shared" si="1"/>
        <v>172.5</v>
      </c>
      <c r="H4" s="12" t="s">
        <v>57</v>
      </c>
      <c r="I4" s="22" t="s">
        <v>74</v>
      </c>
      <c r="J4" s="3">
        <f t="shared" si="2"/>
        <v>1.8900000000000001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</row>
    <row r="5" spans="1:84" s="16" customFormat="1" ht="12.75">
      <c r="A5" s="12" t="s">
        <v>84</v>
      </c>
      <c r="B5" s="12" t="s">
        <v>55</v>
      </c>
      <c r="C5" s="23" t="s">
        <v>86</v>
      </c>
      <c r="D5" s="19">
        <v>172</v>
      </c>
      <c r="E5" s="20">
        <v>1</v>
      </c>
      <c r="F5" s="21">
        <f t="shared" si="0"/>
        <v>172</v>
      </c>
      <c r="G5" s="20">
        <f t="shared" si="1"/>
        <v>197.79999999999998</v>
      </c>
      <c r="H5" s="12" t="s">
        <v>27</v>
      </c>
      <c r="I5" s="22" t="s">
        <v>74</v>
      </c>
      <c r="J5" s="3">
        <f t="shared" si="2"/>
        <v>2.1672000000000002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</row>
    <row r="6" spans="1:84" s="16" customFormat="1" ht="12.75">
      <c r="A6" s="12" t="s">
        <v>87</v>
      </c>
      <c r="B6" s="12" t="s">
        <v>55</v>
      </c>
      <c r="C6" s="23" t="s">
        <v>86</v>
      </c>
      <c r="D6" s="19">
        <v>107</v>
      </c>
      <c r="E6" s="20">
        <v>1</v>
      </c>
      <c r="F6" s="21">
        <f t="shared" si="0"/>
        <v>107</v>
      </c>
      <c r="G6" s="20">
        <f t="shared" si="1"/>
        <v>123.05</v>
      </c>
      <c r="H6" s="12" t="s">
        <v>27</v>
      </c>
      <c r="I6" s="22" t="s">
        <v>74</v>
      </c>
      <c r="J6" s="3">
        <f t="shared" si="2"/>
        <v>1.3482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</row>
    <row r="7" spans="1:84" s="16" customFormat="1" ht="12.75">
      <c r="A7" s="12" t="s">
        <v>88</v>
      </c>
      <c r="B7" s="12" t="s">
        <v>55</v>
      </c>
      <c r="C7" s="36" t="s">
        <v>216</v>
      </c>
      <c r="D7" s="19">
        <v>226</v>
      </c>
      <c r="E7" s="20">
        <v>1</v>
      </c>
      <c r="F7" s="21">
        <f t="shared" si="0"/>
        <v>226</v>
      </c>
      <c r="G7" s="20">
        <f t="shared" si="1"/>
        <v>259.9</v>
      </c>
      <c r="H7" s="12" t="s">
        <v>27</v>
      </c>
      <c r="I7" s="22" t="s">
        <v>74</v>
      </c>
      <c r="J7" s="3">
        <f t="shared" si="2"/>
        <v>2.8476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</row>
    <row r="8" spans="1:84" s="15" customFormat="1" ht="12.75">
      <c r="A8" s="12" t="s">
        <v>95</v>
      </c>
      <c r="B8" s="12" t="s">
        <v>89</v>
      </c>
      <c r="C8" s="23" t="s">
        <v>99</v>
      </c>
      <c r="D8" s="19">
        <v>123</v>
      </c>
      <c r="E8" s="20">
        <v>2</v>
      </c>
      <c r="F8" s="21">
        <f t="shared" si="0"/>
        <v>246</v>
      </c>
      <c r="G8" s="20">
        <f>F8*1.12</f>
        <v>275.52000000000004</v>
      </c>
      <c r="H8" s="12" t="s">
        <v>53</v>
      </c>
      <c r="I8" s="22" t="s">
        <v>74</v>
      </c>
      <c r="J8" s="3">
        <f t="shared" si="2"/>
        <v>3.0996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1:84" s="15" customFormat="1" ht="12.75">
      <c r="A9" s="12" t="s">
        <v>95</v>
      </c>
      <c r="B9" s="12" t="s">
        <v>89</v>
      </c>
      <c r="C9" s="23" t="s">
        <v>94</v>
      </c>
      <c r="D9" s="19">
        <v>123</v>
      </c>
      <c r="E9" s="20">
        <v>1</v>
      </c>
      <c r="F9" s="21">
        <f t="shared" si="0"/>
        <v>123</v>
      </c>
      <c r="G9" s="20">
        <f>F9*1.15</f>
        <v>141.45</v>
      </c>
      <c r="H9" s="12" t="s">
        <v>27</v>
      </c>
      <c r="I9" s="22" t="s">
        <v>74</v>
      </c>
      <c r="J9" s="3">
        <f t="shared" si="2"/>
        <v>1.5498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</row>
    <row r="10" spans="1:84" s="15" customFormat="1" ht="12.75">
      <c r="A10" s="12" t="s">
        <v>95</v>
      </c>
      <c r="B10" s="12" t="s">
        <v>89</v>
      </c>
      <c r="C10" s="23" t="s">
        <v>94</v>
      </c>
      <c r="D10" s="19">
        <v>123</v>
      </c>
      <c r="E10" s="20">
        <v>1</v>
      </c>
      <c r="F10" s="21">
        <f t="shared" si="0"/>
        <v>123</v>
      </c>
      <c r="G10" s="20">
        <f>F10*1.12</f>
        <v>137.76000000000002</v>
      </c>
      <c r="H10" s="12" t="s">
        <v>36</v>
      </c>
      <c r="I10" s="22" t="s">
        <v>74</v>
      </c>
      <c r="J10" s="3">
        <f t="shared" si="2"/>
        <v>1.5498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</row>
    <row r="11" spans="1:84" s="15" customFormat="1" ht="12.75">
      <c r="A11" s="12" t="s">
        <v>101</v>
      </c>
      <c r="B11" s="12" t="s">
        <v>89</v>
      </c>
      <c r="C11" s="23" t="s">
        <v>99</v>
      </c>
      <c r="D11" s="19">
        <v>193</v>
      </c>
      <c r="E11" s="20">
        <v>2</v>
      </c>
      <c r="F11" s="21">
        <f t="shared" si="0"/>
        <v>386</v>
      </c>
      <c r="G11" s="20">
        <f>F11*1.12</f>
        <v>432.32000000000005</v>
      </c>
      <c r="H11" s="12" t="s">
        <v>53</v>
      </c>
      <c r="I11" s="22" t="s">
        <v>74</v>
      </c>
      <c r="J11" s="3">
        <f t="shared" si="2"/>
        <v>4.8636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</row>
    <row r="12" spans="1:84" s="15" customFormat="1" ht="12.75">
      <c r="A12" s="12" t="s">
        <v>101</v>
      </c>
      <c r="B12" s="12" t="s">
        <v>89</v>
      </c>
      <c r="C12" s="23" t="s">
        <v>94</v>
      </c>
      <c r="D12" s="19">
        <v>193</v>
      </c>
      <c r="E12" s="20">
        <v>1</v>
      </c>
      <c r="F12" s="21">
        <f t="shared" si="0"/>
        <v>193</v>
      </c>
      <c r="G12" s="20">
        <f>F12*1.15</f>
        <v>221.95</v>
      </c>
      <c r="H12" s="12" t="s">
        <v>27</v>
      </c>
      <c r="I12" s="22" t="s">
        <v>74</v>
      </c>
      <c r="J12" s="3">
        <f t="shared" si="2"/>
        <v>2.4318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84" s="15" customFormat="1" ht="12.75">
      <c r="A13" s="12" t="s">
        <v>101</v>
      </c>
      <c r="B13" s="12" t="s">
        <v>89</v>
      </c>
      <c r="C13" s="23" t="s">
        <v>94</v>
      </c>
      <c r="D13" s="19">
        <v>193</v>
      </c>
      <c r="E13" s="20">
        <v>1</v>
      </c>
      <c r="F13" s="21">
        <f t="shared" si="0"/>
        <v>193</v>
      </c>
      <c r="G13" s="20">
        <f>F13*1.12</f>
        <v>216.16000000000003</v>
      </c>
      <c r="H13" s="12" t="s">
        <v>36</v>
      </c>
      <c r="I13" s="22" t="s">
        <v>74</v>
      </c>
      <c r="J13" s="3">
        <f t="shared" si="2"/>
        <v>2.4318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</row>
    <row r="14" spans="1:84" s="15" customFormat="1" ht="12.75">
      <c r="A14" s="12" t="s">
        <v>102</v>
      </c>
      <c r="B14" s="12" t="s">
        <v>103</v>
      </c>
      <c r="C14" s="23" t="s">
        <v>93</v>
      </c>
      <c r="D14" s="19">
        <v>123</v>
      </c>
      <c r="E14" s="20">
        <v>2</v>
      </c>
      <c r="F14" s="21">
        <f t="shared" si="0"/>
        <v>246</v>
      </c>
      <c r="G14" s="20">
        <f aca="true" t="shared" si="3" ref="G14:G20">F14*1.15</f>
        <v>282.9</v>
      </c>
      <c r="H14" s="12" t="s">
        <v>37</v>
      </c>
      <c r="I14" s="22" t="s">
        <v>74</v>
      </c>
      <c r="J14" s="3">
        <f t="shared" si="2"/>
        <v>3.0996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</row>
    <row r="15" spans="1:84" s="15" customFormat="1" ht="12.75">
      <c r="A15" s="12" t="s">
        <v>102</v>
      </c>
      <c r="B15" s="12" t="s">
        <v>103</v>
      </c>
      <c r="C15" s="23" t="s">
        <v>94</v>
      </c>
      <c r="D15" s="19">
        <v>123</v>
      </c>
      <c r="E15" s="20">
        <v>1</v>
      </c>
      <c r="F15" s="21">
        <f t="shared" si="0"/>
        <v>123</v>
      </c>
      <c r="G15" s="20">
        <f t="shared" si="3"/>
        <v>141.45</v>
      </c>
      <c r="H15" s="12" t="s">
        <v>105</v>
      </c>
      <c r="I15" s="22" t="s">
        <v>74</v>
      </c>
      <c r="J15" s="3">
        <f t="shared" si="2"/>
        <v>1.5498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</row>
    <row r="16" spans="1:84" s="16" customFormat="1" ht="12.75">
      <c r="A16" s="12" t="s">
        <v>106</v>
      </c>
      <c r="B16" s="12" t="s">
        <v>103</v>
      </c>
      <c r="C16" s="23">
        <v>50</v>
      </c>
      <c r="D16" s="19">
        <v>80</v>
      </c>
      <c r="E16" s="20">
        <v>1</v>
      </c>
      <c r="F16" s="21">
        <f t="shared" si="0"/>
        <v>80</v>
      </c>
      <c r="G16" s="20">
        <f t="shared" si="3"/>
        <v>92</v>
      </c>
      <c r="H16" s="12" t="s">
        <v>27</v>
      </c>
      <c r="I16" s="22" t="s">
        <v>74</v>
      </c>
      <c r="J16" s="3">
        <f t="shared" si="2"/>
        <v>1.008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</row>
    <row r="17" spans="1:84" s="15" customFormat="1" ht="12.75">
      <c r="A17" s="12" t="s">
        <v>107</v>
      </c>
      <c r="B17" s="12" t="s">
        <v>103</v>
      </c>
      <c r="C17" s="23" t="s">
        <v>93</v>
      </c>
      <c r="D17" s="19">
        <v>229</v>
      </c>
      <c r="E17" s="20">
        <v>2</v>
      </c>
      <c r="F17" s="21">
        <f t="shared" si="0"/>
        <v>458</v>
      </c>
      <c r="G17" s="20">
        <f t="shared" si="3"/>
        <v>526.6999999999999</v>
      </c>
      <c r="H17" s="12" t="s">
        <v>37</v>
      </c>
      <c r="I17" s="22" t="s">
        <v>74</v>
      </c>
      <c r="J17" s="3">
        <f t="shared" si="2"/>
        <v>5.7708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</row>
    <row r="18" spans="1:84" s="15" customFormat="1" ht="12.75">
      <c r="A18" s="12" t="s">
        <v>108</v>
      </c>
      <c r="B18" s="12" t="s">
        <v>103</v>
      </c>
      <c r="C18" s="23" t="s">
        <v>94</v>
      </c>
      <c r="D18" s="19">
        <v>229</v>
      </c>
      <c r="E18" s="20">
        <v>1</v>
      </c>
      <c r="F18" s="21">
        <f t="shared" si="0"/>
        <v>229</v>
      </c>
      <c r="G18" s="20">
        <f t="shared" si="3"/>
        <v>263.34999999999997</v>
      </c>
      <c r="H18" s="12" t="s">
        <v>27</v>
      </c>
      <c r="I18" s="22" t="s">
        <v>74</v>
      </c>
      <c r="J18" s="3">
        <f t="shared" si="2"/>
        <v>2.8854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</row>
    <row r="19" spans="1:84" s="13" customFormat="1" ht="12.75">
      <c r="A19" s="12" t="s">
        <v>122</v>
      </c>
      <c r="B19" s="12" t="s">
        <v>123</v>
      </c>
      <c r="C19" s="23" t="s">
        <v>96</v>
      </c>
      <c r="D19" s="19">
        <v>230</v>
      </c>
      <c r="E19" s="20">
        <v>1</v>
      </c>
      <c r="F19" s="21">
        <f t="shared" si="0"/>
        <v>230</v>
      </c>
      <c r="G19" s="20">
        <f t="shared" si="3"/>
        <v>264.5</v>
      </c>
      <c r="H19" s="12" t="s">
        <v>82</v>
      </c>
      <c r="I19" s="22" t="s">
        <v>81</v>
      </c>
      <c r="J19" s="3">
        <f t="shared" si="2"/>
        <v>2.898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</row>
    <row r="20" spans="1:84" s="14" customFormat="1" ht="12.75">
      <c r="A20" s="12" t="s">
        <v>122</v>
      </c>
      <c r="B20" s="12" t="s">
        <v>123</v>
      </c>
      <c r="C20" s="23" t="s">
        <v>93</v>
      </c>
      <c r="D20" s="19">
        <v>246</v>
      </c>
      <c r="E20" s="20">
        <v>1</v>
      </c>
      <c r="F20" s="21">
        <f t="shared" si="0"/>
        <v>246</v>
      </c>
      <c r="G20" s="20">
        <f t="shared" si="3"/>
        <v>282.9</v>
      </c>
      <c r="H20" s="12" t="s">
        <v>92</v>
      </c>
      <c r="I20" s="22" t="s">
        <v>81</v>
      </c>
      <c r="J20" s="3">
        <f t="shared" si="2"/>
        <v>3.0996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</row>
    <row r="21" spans="1:84" s="13" customFormat="1" ht="12.75">
      <c r="A21" s="12" t="s">
        <v>122</v>
      </c>
      <c r="B21" s="12" t="s">
        <v>123</v>
      </c>
      <c r="C21" s="23" t="s">
        <v>99</v>
      </c>
      <c r="D21" s="19">
        <v>230</v>
      </c>
      <c r="E21" s="20">
        <v>1</v>
      </c>
      <c r="F21" s="21">
        <f t="shared" si="0"/>
        <v>230</v>
      </c>
      <c r="G21" s="20">
        <f>F21*1.12</f>
        <v>257.6</v>
      </c>
      <c r="H21" s="12" t="s">
        <v>91</v>
      </c>
      <c r="I21" s="22" t="s">
        <v>74</v>
      </c>
      <c r="J21" s="3">
        <f t="shared" si="2"/>
        <v>2.898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</row>
    <row r="22" spans="1:84" s="13" customFormat="1" ht="12.75">
      <c r="A22" s="12" t="s">
        <v>124</v>
      </c>
      <c r="B22" s="12" t="s">
        <v>125</v>
      </c>
      <c r="C22" s="23" t="s">
        <v>99</v>
      </c>
      <c r="D22" s="19">
        <v>240</v>
      </c>
      <c r="E22" s="20">
        <v>1</v>
      </c>
      <c r="F22" s="21">
        <f t="shared" si="0"/>
        <v>240</v>
      </c>
      <c r="G22" s="20">
        <f>F22*1.15</f>
        <v>276</v>
      </c>
      <c r="H22" s="12" t="s">
        <v>126</v>
      </c>
      <c r="I22" s="22" t="s">
        <v>74</v>
      </c>
      <c r="J22" s="3">
        <f t="shared" si="2"/>
        <v>3.024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</row>
    <row r="23" spans="1:84" s="13" customFormat="1" ht="12.75">
      <c r="A23" s="12" t="s">
        <v>124</v>
      </c>
      <c r="B23" s="12" t="s">
        <v>125</v>
      </c>
      <c r="C23" s="23" t="s">
        <v>127</v>
      </c>
      <c r="D23" s="19">
        <v>240</v>
      </c>
      <c r="E23" s="20">
        <v>1</v>
      </c>
      <c r="F23" s="21">
        <f aca="true" t="shared" si="4" ref="F23:F62">D23*E23</f>
        <v>240</v>
      </c>
      <c r="G23" s="20">
        <f>F23*1.12</f>
        <v>268.8</v>
      </c>
      <c r="H23" s="12" t="s">
        <v>128</v>
      </c>
      <c r="I23" s="22" t="s">
        <v>74</v>
      </c>
      <c r="J23" s="3">
        <f t="shared" si="2"/>
        <v>3.024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</row>
    <row r="24" spans="1:84" s="13" customFormat="1" ht="12.75">
      <c r="A24" s="12" t="s">
        <v>122</v>
      </c>
      <c r="B24" s="12" t="s">
        <v>123</v>
      </c>
      <c r="C24" s="23" t="s">
        <v>94</v>
      </c>
      <c r="D24" s="19">
        <v>230</v>
      </c>
      <c r="E24" s="20">
        <v>1</v>
      </c>
      <c r="F24" s="21">
        <f t="shared" si="4"/>
        <v>230</v>
      </c>
      <c r="G24" s="20">
        <f>F24*1.05</f>
        <v>241.5</v>
      </c>
      <c r="H24" s="12" t="s">
        <v>129</v>
      </c>
      <c r="I24" s="22" t="s">
        <v>74</v>
      </c>
      <c r="J24" s="3">
        <f t="shared" si="2"/>
        <v>2.898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</row>
    <row r="25" spans="1:84" s="13" customFormat="1" ht="12.75">
      <c r="A25" s="12" t="s">
        <v>124</v>
      </c>
      <c r="B25" s="12" t="s">
        <v>125</v>
      </c>
      <c r="C25" s="23" t="s">
        <v>94</v>
      </c>
      <c r="D25" s="19">
        <v>240</v>
      </c>
      <c r="E25" s="20">
        <v>1</v>
      </c>
      <c r="F25" s="21">
        <f t="shared" si="4"/>
        <v>240</v>
      </c>
      <c r="G25" s="20">
        <f>F25*1.15</f>
        <v>276</v>
      </c>
      <c r="H25" s="12" t="s">
        <v>130</v>
      </c>
      <c r="I25" s="22" t="s">
        <v>74</v>
      </c>
      <c r="J25" s="3">
        <f t="shared" si="2"/>
        <v>3.024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</row>
    <row r="26" spans="1:84" s="14" customFormat="1" ht="12.75">
      <c r="A26" s="12" t="s">
        <v>122</v>
      </c>
      <c r="B26" s="12" t="s">
        <v>123</v>
      </c>
      <c r="C26" s="23" t="s">
        <v>94</v>
      </c>
      <c r="D26" s="19">
        <v>230</v>
      </c>
      <c r="E26" s="20">
        <v>1</v>
      </c>
      <c r="F26" s="21">
        <f t="shared" si="4"/>
        <v>230</v>
      </c>
      <c r="G26" s="20">
        <f>F26*1</f>
        <v>230</v>
      </c>
      <c r="H26" s="12" t="s">
        <v>115</v>
      </c>
      <c r="I26" s="22" t="s">
        <v>74</v>
      </c>
      <c r="J26" s="3">
        <f t="shared" si="2"/>
        <v>2.898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</row>
    <row r="27" spans="1:84" s="13" customFormat="1" ht="12.75">
      <c r="A27" s="12" t="s">
        <v>131</v>
      </c>
      <c r="B27" s="12" t="s">
        <v>125</v>
      </c>
      <c r="C27" s="23" t="s">
        <v>94</v>
      </c>
      <c r="D27" s="19">
        <v>115</v>
      </c>
      <c r="E27" s="20">
        <v>1</v>
      </c>
      <c r="F27" s="21">
        <f t="shared" si="4"/>
        <v>115</v>
      </c>
      <c r="G27" s="20">
        <f>F27*1.15</f>
        <v>132.25</v>
      </c>
      <c r="H27" s="12" t="s">
        <v>82</v>
      </c>
      <c r="I27" s="22" t="s">
        <v>81</v>
      </c>
      <c r="J27" s="3">
        <f t="shared" si="2"/>
        <v>1.449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</row>
    <row r="28" spans="1:84" s="13" customFormat="1" ht="12.75">
      <c r="A28" s="12" t="s">
        <v>132</v>
      </c>
      <c r="B28" s="12" t="s">
        <v>125</v>
      </c>
      <c r="C28" s="23" t="s">
        <v>96</v>
      </c>
      <c r="D28" s="19">
        <v>115</v>
      </c>
      <c r="E28" s="20">
        <v>1</v>
      </c>
      <c r="F28" s="21">
        <f t="shared" si="4"/>
        <v>115</v>
      </c>
      <c r="G28" s="20">
        <f>F28*1.15</f>
        <v>132.25</v>
      </c>
      <c r="H28" s="12" t="s">
        <v>82</v>
      </c>
      <c r="I28" s="22" t="s">
        <v>81</v>
      </c>
      <c r="J28" s="3">
        <f t="shared" si="2"/>
        <v>1.449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</row>
    <row r="29" spans="1:84" s="14" customFormat="1" ht="12.75">
      <c r="A29" s="12" t="s">
        <v>132</v>
      </c>
      <c r="B29" s="12" t="s">
        <v>123</v>
      </c>
      <c r="C29" s="23" t="s">
        <v>97</v>
      </c>
      <c r="D29" s="19">
        <v>123</v>
      </c>
      <c r="E29" s="20">
        <v>1</v>
      </c>
      <c r="F29" s="21">
        <f t="shared" si="4"/>
        <v>123</v>
      </c>
      <c r="G29" s="20">
        <f>F29*1.15</f>
        <v>141.45</v>
      </c>
      <c r="H29" s="12" t="s">
        <v>121</v>
      </c>
      <c r="I29" s="22" t="s">
        <v>74</v>
      </c>
      <c r="J29" s="3">
        <f t="shared" si="2"/>
        <v>1.5498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</row>
    <row r="30" spans="1:84" s="13" customFormat="1" ht="12.75">
      <c r="A30" s="12" t="s">
        <v>132</v>
      </c>
      <c r="B30" s="12" t="s">
        <v>125</v>
      </c>
      <c r="C30" s="23" t="s">
        <v>93</v>
      </c>
      <c r="D30" s="19">
        <v>115</v>
      </c>
      <c r="E30" s="20">
        <v>1</v>
      </c>
      <c r="F30" s="21">
        <f t="shared" si="4"/>
        <v>115</v>
      </c>
      <c r="G30" s="20">
        <f>F30*1.12</f>
        <v>128.8</v>
      </c>
      <c r="H30" s="12" t="s">
        <v>85</v>
      </c>
      <c r="I30" s="22" t="s">
        <v>74</v>
      </c>
      <c r="J30" s="3">
        <f t="shared" si="2"/>
        <v>1.449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</row>
    <row r="31" spans="1:84" s="13" customFormat="1" ht="12.75">
      <c r="A31" s="12" t="s">
        <v>132</v>
      </c>
      <c r="B31" s="12" t="s">
        <v>125</v>
      </c>
      <c r="C31" s="23" t="s">
        <v>93</v>
      </c>
      <c r="D31" s="19">
        <v>120</v>
      </c>
      <c r="E31" s="20">
        <v>1</v>
      </c>
      <c r="F31" s="21">
        <f t="shared" si="4"/>
        <v>120</v>
      </c>
      <c r="G31" s="20">
        <f>F31*1.15</f>
        <v>138</v>
      </c>
      <c r="H31" s="12" t="s">
        <v>126</v>
      </c>
      <c r="I31" s="22" t="s">
        <v>74</v>
      </c>
      <c r="J31" s="3">
        <f t="shared" si="2"/>
        <v>1.512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</row>
    <row r="32" spans="1:84" s="14" customFormat="1" ht="12.75">
      <c r="A32" s="12" t="s">
        <v>132</v>
      </c>
      <c r="B32" s="12" t="s">
        <v>123</v>
      </c>
      <c r="C32" s="23" t="s">
        <v>93</v>
      </c>
      <c r="D32" s="19">
        <v>123</v>
      </c>
      <c r="E32" s="20">
        <v>1</v>
      </c>
      <c r="F32" s="21">
        <f>D32*E32</f>
        <v>123</v>
      </c>
      <c r="G32" s="20">
        <f>F32*1.15</f>
        <v>141.45</v>
      </c>
      <c r="H32" s="12" t="s">
        <v>92</v>
      </c>
      <c r="I32" s="22" t="s">
        <v>81</v>
      </c>
      <c r="J32" s="3">
        <f t="shared" si="2"/>
        <v>1.5498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</row>
    <row r="33" spans="1:84" s="14" customFormat="1" ht="12.75">
      <c r="A33" s="12" t="s">
        <v>132</v>
      </c>
      <c r="B33" s="12" t="s">
        <v>123</v>
      </c>
      <c r="C33" s="23" t="s">
        <v>94</v>
      </c>
      <c r="D33" s="19">
        <v>115</v>
      </c>
      <c r="E33" s="20">
        <v>1</v>
      </c>
      <c r="F33" s="21">
        <f t="shared" si="4"/>
        <v>115</v>
      </c>
      <c r="G33" s="20">
        <f>F33*1</f>
        <v>115</v>
      </c>
      <c r="H33" s="12" t="s">
        <v>115</v>
      </c>
      <c r="I33" s="22" t="s">
        <v>74</v>
      </c>
      <c r="J33" s="3">
        <f t="shared" si="2"/>
        <v>1.449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</row>
    <row r="34" spans="1:84" s="13" customFormat="1" ht="12.75">
      <c r="A34" s="12" t="s">
        <v>133</v>
      </c>
      <c r="B34" s="12" t="s">
        <v>125</v>
      </c>
      <c r="C34" s="23" t="s">
        <v>94</v>
      </c>
      <c r="D34" s="19">
        <v>120</v>
      </c>
      <c r="E34" s="20">
        <v>1</v>
      </c>
      <c r="F34" s="21">
        <f t="shared" si="4"/>
        <v>120</v>
      </c>
      <c r="G34" s="20">
        <f>F34*1.12</f>
        <v>134.4</v>
      </c>
      <c r="H34" s="12" t="s">
        <v>128</v>
      </c>
      <c r="I34" s="22" t="s">
        <v>74</v>
      </c>
      <c r="J34" s="3">
        <f t="shared" si="2"/>
        <v>1.512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</row>
    <row r="35" spans="1:84" s="13" customFormat="1" ht="12.75">
      <c r="A35" s="12" t="s">
        <v>134</v>
      </c>
      <c r="B35" s="12" t="s">
        <v>125</v>
      </c>
      <c r="C35" s="23" t="s">
        <v>96</v>
      </c>
      <c r="D35" s="19">
        <v>158</v>
      </c>
      <c r="E35" s="20">
        <v>1</v>
      </c>
      <c r="F35" s="21">
        <f t="shared" si="4"/>
        <v>158</v>
      </c>
      <c r="G35" s="20">
        <f>F35*1.15</f>
        <v>181.7</v>
      </c>
      <c r="H35" s="12" t="s">
        <v>82</v>
      </c>
      <c r="I35" s="22" t="s">
        <v>81</v>
      </c>
      <c r="J35" s="3">
        <f t="shared" si="2"/>
        <v>1.9908000000000001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</row>
    <row r="36" spans="1:84" s="13" customFormat="1" ht="12.75">
      <c r="A36" s="12" t="s">
        <v>134</v>
      </c>
      <c r="B36" s="12" t="s">
        <v>125</v>
      </c>
      <c r="C36" s="23" t="s">
        <v>93</v>
      </c>
      <c r="D36" s="19">
        <v>165</v>
      </c>
      <c r="E36" s="20">
        <v>1</v>
      </c>
      <c r="F36" s="21">
        <f t="shared" si="4"/>
        <v>165</v>
      </c>
      <c r="G36" s="20">
        <f>F36*1.15</f>
        <v>189.74999999999997</v>
      </c>
      <c r="H36" s="12" t="s">
        <v>126</v>
      </c>
      <c r="I36" s="22" t="s">
        <v>74</v>
      </c>
      <c r="J36" s="3">
        <f t="shared" si="2"/>
        <v>2.079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</row>
    <row r="37" spans="1:84" s="14" customFormat="1" ht="12.75">
      <c r="A37" s="12" t="s">
        <v>134</v>
      </c>
      <c r="B37" s="12" t="s">
        <v>123</v>
      </c>
      <c r="C37" s="23" t="s">
        <v>93</v>
      </c>
      <c r="D37" s="19">
        <v>169</v>
      </c>
      <c r="E37" s="20">
        <v>1</v>
      </c>
      <c r="F37" s="21">
        <f>D37*E37</f>
        <v>169</v>
      </c>
      <c r="G37" s="20">
        <f>F37*1.15</f>
        <v>194.35</v>
      </c>
      <c r="H37" s="12" t="s">
        <v>92</v>
      </c>
      <c r="I37" s="22" t="s">
        <v>81</v>
      </c>
      <c r="J37" s="3">
        <f t="shared" si="2"/>
        <v>2.1294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</row>
    <row r="38" spans="1:84" s="13" customFormat="1" ht="12.75">
      <c r="A38" s="12" t="s">
        <v>134</v>
      </c>
      <c r="B38" s="12" t="s">
        <v>125</v>
      </c>
      <c r="C38" s="23" t="s">
        <v>94</v>
      </c>
      <c r="D38" s="19">
        <v>165</v>
      </c>
      <c r="E38" s="20">
        <v>1</v>
      </c>
      <c r="F38" s="21">
        <f t="shared" si="4"/>
        <v>165</v>
      </c>
      <c r="G38" s="20">
        <f>F38*1.12</f>
        <v>184.8</v>
      </c>
      <c r="H38" s="12" t="s">
        <v>128</v>
      </c>
      <c r="I38" s="22" t="s">
        <v>74</v>
      </c>
      <c r="J38" s="3">
        <f t="shared" si="2"/>
        <v>2.079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</row>
    <row r="39" spans="1:84" s="13" customFormat="1" ht="12.75">
      <c r="A39" s="12" t="s">
        <v>134</v>
      </c>
      <c r="B39" s="12" t="s">
        <v>125</v>
      </c>
      <c r="C39" s="23" t="s">
        <v>94</v>
      </c>
      <c r="D39" s="19">
        <v>158</v>
      </c>
      <c r="E39" s="20">
        <v>1</v>
      </c>
      <c r="F39" s="21">
        <f t="shared" si="4"/>
        <v>158</v>
      </c>
      <c r="G39" s="20">
        <f>F39*1.05</f>
        <v>165.9</v>
      </c>
      <c r="H39" s="12" t="s">
        <v>129</v>
      </c>
      <c r="I39" s="22" t="s">
        <v>74</v>
      </c>
      <c r="J39" s="3">
        <f t="shared" si="2"/>
        <v>1.9908000000000001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</row>
    <row r="40" spans="1:84" s="13" customFormat="1" ht="12.75">
      <c r="A40" s="12" t="s">
        <v>134</v>
      </c>
      <c r="B40" s="12" t="s">
        <v>125</v>
      </c>
      <c r="C40" s="23" t="s">
        <v>94</v>
      </c>
      <c r="D40" s="19">
        <v>165</v>
      </c>
      <c r="E40" s="20">
        <v>1</v>
      </c>
      <c r="F40" s="21">
        <f t="shared" si="4"/>
        <v>165</v>
      </c>
      <c r="G40" s="20">
        <f>F40*1.15</f>
        <v>189.74999999999997</v>
      </c>
      <c r="H40" s="12" t="s">
        <v>130</v>
      </c>
      <c r="I40" s="22" t="s">
        <v>74</v>
      </c>
      <c r="J40" s="3">
        <f t="shared" si="2"/>
        <v>2.079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</row>
    <row r="41" spans="1:84" s="13" customFormat="1" ht="12.75">
      <c r="A41" s="12" t="s">
        <v>135</v>
      </c>
      <c r="B41" s="12" t="s">
        <v>123</v>
      </c>
      <c r="C41" s="23" t="s">
        <v>136</v>
      </c>
      <c r="D41" s="19">
        <v>263</v>
      </c>
      <c r="E41" s="20">
        <v>1</v>
      </c>
      <c r="F41" s="21">
        <f t="shared" si="4"/>
        <v>263</v>
      </c>
      <c r="G41" s="20">
        <f>F41*1.12</f>
        <v>294.56</v>
      </c>
      <c r="H41" s="12" t="s">
        <v>91</v>
      </c>
      <c r="I41" s="22" t="s">
        <v>74</v>
      </c>
      <c r="J41" s="3">
        <f t="shared" si="2"/>
        <v>3.3138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</row>
    <row r="42" spans="1:84" s="13" customFormat="1" ht="12.75">
      <c r="A42" s="12" t="s">
        <v>137</v>
      </c>
      <c r="B42" s="12" t="s">
        <v>125</v>
      </c>
      <c r="C42" s="23" t="s">
        <v>94</v>
      </c>
      <c r="D42" s="19">
        <v>274</v>
      </c>
      <c r="E42" s="20">
        <v>1</v>
      </c>
      <c r="F42" s="21">
        <f t="shared" si="4"/>
        <v>274</v>
      </c>
      <c r="G42" s="20">
        <f>F42*1.12</f>
        <v>306.88000000000005</v>
      </c>
      <c r="H42" s="12" t="s">
        <v>128</v>
      </c>
      <c r="I42" s="22" t="s">
        <v>74</v>
      </c>
      <c r="J42" s="3">
        <f t="shared" si="2"/>
        <v>3.4524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</row>
    <row r="43" spans="1:84" s="13" customFormat="1" ht="12.75">
      <c r="A43" s="12" t="s">
        <v>138</v>
      </c>
      <c r="B43" s="12" t="s">
        <v>125</v>
      </c>
      <c r="C43" s="23" t="s">
        <v>93</v>
      </c>
      <c r="D43" s="19">
        <v>274</v>
      </c>
      <c r="E43" s="20">
        <v>1</v>
      </c>
      <c r="F43" s="21">
        <f t="shared" si="4"/>
        <v>274</v>
      </c>
      <c r="G43" s="20">
        <f>F43*1.15</f>
        <v>315.09999999999997</v>
      </c>
      <c r="H43" s="12" t="s">
        <v>126</v>
      </c>
      <c r="I43" s="22" t="s">
        <v>74</v>
      </c>
      <c r="J43" s="3">
        <f t="shared" si="2"/>
        <v>3.4524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</row>
    <row r="44" spans="1:84" s="14" customFormat="1" ht="12.75">
      <c r="A44" s="12" t="s">
        <v>139</v>
      </c>
      <c r="B44" s="12" t="s">
        <v>123</v>
      </c>
      <c r="C44" s="23" t="s">
        <v>97</v>
      </c>
      <c r="D44" s="19">
        <v>123</v>
      </c>
      <c r="E44" s="20">
        <v>1</v>
      </c>
      <c r="F44" s="21">
        <f t="shared" si="4"/>
        <v>123</v>
      </c>
      <c r="G44" s="20">
        <f>F44*1.15</f>
        <v>141.45</v>
      </c>
      <c r="H44" s="12" t="s">
        <v>121</v>
      </c>
      <c r="I44" s="22" t="s">
        <v>74</v>
      </c>
      <c r="J44" s="3">
        <f t="shared" si="2"/>
        <v>1.5498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</row>
    <row r="45" spans="1:84" s="14" customFormat="1" ht="12.75">
      <c r="A45" s="12" t="s">
        <v>139</v>
      </c>
      <c r="B45" s="12" t="s">
        <v>123</v>
      </c>
      <c r="C45" s="23" t="s">
        <v>93</v>
      </c>
      <c r="D45" s="19">
        <v>123</v>
      </c>
      <c r="E45" s="20">
        <v>1</v>
      </c>
      <c r="F45" s="21">
        <f t="shared" si="4"/>
        <v>123</v>
      </c>
      <c r="G45" s="20">
        <f>F45*1.15</f>
        <v>141.45</v>
      </c>
      <c r="H45" s="12" t="s">
        <v>140</v>
      </c>
      <c r="I45" s="22" t="s">
        <v>74</v>
      </c>
      <c r="J45" s="3">
        <f t="shared" si="2"/>
        <v>1.5498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</row>
    <row r="46" spans="1:84" s="13" customFormat="1" ht="12.75">
      <c r="A46" s="12" t="s">
        <v>141</v>
      </c>
      <c r="B46" s="12" t="s">
        <v>123</v>
      </c>
      <c r="C46" s="23" t="s">
        <v>99</v>
      </c>
      <c r="D46" s="19">
        <v>115</v>
      </c>
      <c r="E46" s="20">
        <v>1</v>
      </c>
      <c r="F46" s="21">
        <f t="shared" si="4"/>
        <v>115</v>
      </c>
      <c r="G46" s="20">
        <f>F46*1.12</f>
        <v>128.8</v>
      </c>
      <c r="H46" s="12" t="s">
        <v>91</v>
      </c>
      <c r="I46" s="22" t="s">
        <v>74</v>
      </c>
      <c r="J46" s="3">
        <f t="shared" si="2"/>
        <v>1.449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</row>
    <row r="47" spans="1:84" s="17" customFormat="1" ht="12.75">
      <c r="A47" s="18" t="s">
        <v>141</v>
      </c>
      <c r="B47" s="18" t="s">
        <v>123</v>
      </c>
      <c r="C47" s="24" t="s">
        <v>99</v>
      </c>
      <c r="D47" s="30">
        <v>115</v>
      </c>
      <c r="E47" s="31">
        <v>1</v>
      </c>
      <c r="F47" s="32">
        <f t="shared" si="4"/>
        <v>115</v>
      </c>
      <c r="G47" s="31">
        <f>F47*1.15</f>
        <v>132.25</v>
      </c>
      <c r="H47" s="18" t="s">
        <v>117</v>
      </c>
      <c r="I47" s="33" t="s">
        <v>74</v>
      </c>
      <c r="J47" s="3">
        <f t="shared" si="2"/>
        <v>1.449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</row>
    <row r="48" spans="1:84" s="13" customFormat="1" ht="12.75">
      <c r="A48" s="12" t="s">
        <v>142</v>
      </c>
      <c r="B48" s="12" t="s">
        <v>125</v>
      </c>
      <c r="C48" s="23" t="s">
        <v>96</v>
      </c>
      <c r="D48" s="19">
        <v>115</v>
      </c>
      <c r="E48" s="20">
        <v>1</v>
      </c>
      <c r="F48" s="21">
        <f t="shared" si="4"/>
        <v>115</v>
      </c>
      <c r="G48" s="20">
        <f>F48*1.15</f>
        <v>132.25</v>
      </c>
      <c r="H48" s="12" t="s">
        <v>82</v>
      </c>
      <c r="I48" s="22" t="s">
        <v>81</v>
      </c>
      <c r="J48" s="3">
        <f t="shared" si="2"/>
        <v>1.449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</row>
    <row r="49" spans="1:84" s="11" customFormat="1" ht="12.75">
      <c r="A49" s="12" t="s">
        <v>142</v>
      </c>
      <c r="B49" s="12" t="s">
        <v>123</v>
      </c>
      <c r="C49" s="23" t="s">
        <v>93</v>
      </c>
      <c r="D49" s="19">
        <v>123</v>
      </c>
      <c r="E49" s="20">
        <v>1</v>
      </c>
      <c r="F49" s="21">
        <f>D49*E49</f>
        <v>123</v>
      </c>
      <c r="G49" s="20">
        <f>F49*1.15</f>
        <v>141.45</v>
      </c>
      <c r="H49" s="12" t="s">
        <v>92</v>
      </c>
      <c r="I49" s="22" t="s">
        <v>81</v>
      </c>
      <c r="J49" s="3">
        <f t="shared" si="2"/>
        <v>1.5498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</row>
    <row r="50" spans="1:84" s="13" customFormat="1" ht="12.75">
      <c r="A50" s="12" t="s">
        <v>142</v>
      </c>
      <c r="B50" s="12" t="s">
        <v>125</v>
      </c>
      <c r="C50" s="23" t="s">
        <v>94</v>
      </c>
      <c r="D50" s="19">
        <v>120</v>
      </c>
      <c r="E50" s="20">
        <v>1</v>
      </c>
      <c r="F50" s="21">
        <f t="shared" si="4"/>
        <v>120</v>
      </c>
      <c r="G50" s="20">
        <f>F50*1.15</f>
        <v>138</v>
      </c>
      <c r="H50" s="12" t="s">
        <v>130</v>
      </c>
      <c r="I50" s="22" t="s">
        <v>74</v>
      </c>
      <c r="J50" s="3">
        <f t="shared" si="2"/>
        <v>1.512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</row>
    <row r="51" spans="1:84" s="13" customFormat="1" ht="12.75">
      <c r="A51" s="12" t="s">
        <v>143</v>
      </c>
      <c r="B51" s="12" t="s">
        <v>125</v>
      </c>
      <c r="C51" s="23" t="s">
        <v>97</v>
      </c>
      <c r="D51" s="19">
        <v>120</v>
      </c>
      <c r="E51" s="20">
        <v>1</v>
      </c>
      <c r="F51" s="21">
        <f t="shared" si="4"/>
        <v>120</v>
      </c>
      <c r="G51" s="20">
        <f>F51*1.12</f>
        <v>134.4</v>
      </c>
      <c r="H51" s="12" t="s">
        <v>120</v>
      </c>
      <c r="I51" s="22" t="s">
        <v>74</v>
      </c>
      <c r="J51" s="3">
        <f t="shared" si="2"/>
        <v>1.512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</row>
    <row r="52" spans="1:84" s="14" customFormat="1" ht="12.75">
      <c r="A52" s="12" t="s">
        <v>143</v>
      </c>
      <c r="B52" s="12" t="s">
        <v>123</v>
      </c>
      <c r="C52" s="23" t="s">
        <v>93</v>
      </c>
      <c r="D52" s="19">
        <v>123</v>
      </c>
      <c r="E52" s="20">
        <v>1</v>
      </c>
      <c r="F52" s="21">
        <f t="shared" si="4"/>
        <v>123</v>
      </c>
      <c r="G52" s="20">
        <f>F52*1.15</f>
        <v>141.45</v>
      </c>
      <c r="H52" s="12" t="s">
        <v>92</v>
      </c>
      <c r="I52" s="22" t="s">
        <v>81</v>
      </c>
      <c r="J52" s="3">
        <f t="shared" si="2"/>
        <v>1.5498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</row>
    <row r="53" spans="1:84" s="14" customFormat="1" ht="12.75">
      <c r="A53" s="12" t="s">
        <v>143</v>
      </c>
      <c r="B53" s="12" t="s">
        <v>123</v>
      </c>
      <c r="C53" s="23" t="s">
        <v>93</v>
      </c>
      <c r="D53" s="19">
        <v>123</v>
      </c>
      <c r="E53" s="20">
        <v>1</v>
      </c>
      <c r="F53" s="21">
        <f t="shared" si="4"/>
        <v>123</v>
      </c>
      <c r="G53" s="20">
        <f>F53*1.15</f>
        <v>141.45</v>
      </c>
      <c r="H53" s="12" t="s">
        <v>140</v>
      </c>
      <c r="I53" s="22" t="s">
        <v>74</v>
      </c>
      <c r="J53" s="3">
        <f t="shared" si="2"/>
        <v>1.5498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</row>
    <row r="54" spans="1:84" s="13" customFormat="1" ht="12.75">
      <c r="A54" s="12" t="s">
        <v>143</v>
      </c>
      <c r="B54" s="12" t="s">
        <v>125</v>
      </c>
      <c r="C54" s="23" t="s">
        <v>99</v>
      </c>
      <c r="D54" s="19">
        <v>115</v>
      </c>
      <c r="E54" s="20">
        <v>1</v>
      </c>
      <c r="F54" s="21">
        <f t="shared" si="4"/>
        <v>115</v>
      </c>
      <c r="G54" s="20">
        <f>F54*1.15</f>
        <v>132.25</v>
      </c>
      <c r="H54" s="12" t="s">
        <v>116</v>
      </c>
      <c r="I54" s="22" t="s">
        <v>74</v>
      </c>
      <c r="J54" s="3">
        <f t="shared" si="2"/>
        <v>1.449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</row>
    <row r="55" spans="1:84" s="13" customFormat="1" ht="12.75">
      <c r="A55" s="12" t="s">
        <v>143</v>
      </c>
      <c r="B55" s="12" t="s">
        <v>125</v>
      </c>
      <c r="C55" s="23" t="s">
        <v>94</v>
      </c>
      <c r="D55" s="19">
        <v>120</v>
      </c>
      <c r="E55" s="20">
        <v>1</v>
      </c>
      <c r="F55" s="21">
        <f t="shared" si="4"/>
        <v>120</v>
      </c>
      <c r="G55" s="20">
        <f>F55*1.12</f>
        <v>134.4</v>
      </c>
      <c r="H55" s="12" t="s">
        <v>128</v>
      </c>
      <c r="I55" s="22" t="s">
        <v>74</v>
      </c>
      <c r="J55" s="3">
        <f t="shared" si="2"/>
        <v>1.512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</row>
    <row r="56" spans="1:84" s="13" customFormat="1" ht="12.75">
      <c r="A56" s="12" t="s">
        <v>143</v>
      </c>
      <c r="B56" s="12" t="s">
        <v>125</v>
      </c>
      <c r="C56" s="23" t="s">
        <v>94</v>
      </c>
      <c r="D56" s="19">
        <v>115</v>
      </c>
      <c r="E56" s="20">
        <v>1</v>
      </c>
      <c r="F56" s="21">
        <f t="shared" si="4"/>
        <v>115</v>
      </c>
      <c r="G56" s="20">
        <f>F56*1.05</f>
        <v>120.75</v>
      </c>
      <c r="H56" s="12" t="s">
        <v>129</v>
      </c>
      <c r="I56" s="22" t="s">
        <v>74</v>
      </c>
      <c r="J56" s="3">
        <f t="shared" si="2"/>
        <v>1.449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</row>
    <row r="57" spans="1:84" s="14" customFormat="1" ht="12.75">
      <c r="A57" s="12" t="s">
        <v>143</v>
      </c>
      <c r="B57" s="12" t="s">
        <v>123</v>
      </c>
      <c r="C57" s="23" t="s">
        <v>94</v>
      </c>
      <c r="D57" s="19">
        <v>115</v>
      </c>
      <c r="E57" s="20">
        <v>1</v>
      </c>
      <c r="F57" s="21">
        <f t="shared" si="4"/>
        <v>115</v>
      </c>
      <c r="G57" s="20">
        <f>F57*1</f>
        <v>115</v>
      </c>
      <c r="H57" s="12" t="s">
        <v>115</v>
      </c>
      <c r="I57" s="22" t="s">
        <v>74</v>
      </c>
      <c r="J57" s="3">
        <f t="shared" si="2"/>
        <v>1.449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</row>
    <row r="58" spans="1:84" s="13" customFormat="1" ht="12.75">
      <c r="A58" s="12" t="s">
        <v>144</v>
      </c>
      <c r="B58" s="12" t="s">
        <v>125</v>
      </c>
      <c r="C58" s="23" t="s">
        <v>96</v>
      </c>
      <c r="D58" s="19">
        <v>120</v>
      </c>
      <c r="E58" s="20">
        <v>1</v>
      </c>
      <c r="F58" s="21">
        <f t="shared" si="4"/>
        <v>120</v>
      </c>
      <c r="G58" s="20">
        <f>F58*1.12</f>
        <v>134.4</v>
      </c>
      <c r="H58" s="12" t="s">
        <v>120</v>
      </c>
      <c r="I58" s="22" t="s">
        <v>74</v>
      </c>
      <c r="J58" s="3">
        <f t="shared" si="2"/>
        <v>1.512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</row>
    <row r="59" spans="1:84" s="13" customFormat="1" ht="12.75">
      <c r="A59" s="12" t="s">
        <v>144</v>
      </c>
      <c r="B59" s="12" t="s">
        <v>125</v>
      </c>
      <c r="C59" s="23" t="s">
        <v>96</v>
      </c>
      <c r="D59" s="19">
        <v>115</v>
      </c>
      <c r="E59" s="20">
        <v>1</v>
      </c>
      <c r="F59" s="21">
        <f t="shared" si="4"/>
        <v>115</v>
      </c>
      <c r="G59" s="20">
        <f>F59*1.15</f>
        <v>132.25</v>
      </c>
      <c r="H59" s="12" t="s">
        <v>82</v>
      </c>
      <c r="I59" s="22" t="s">
        <v>81</v>
      </c>
      <c r="J59" s="3">
        <f t="shared" si="2"/>
        <v>1.449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</row>
    <row r="60" spans="1:84" s="14" customFormat="1" ht="12.75">
      <c r="A60" s="12" t="s">
        <v>144</v>
      </c>
      <c r="B60" s="12" t="s">
        <v>123</v>
      </c>
      <c r="C60" s="23" t="s">
        <v>97</v>
      </c>
      <c r="D60" s="19">
        <v>123</v>
      </c>
      <c r="E60" s="20">
        <v>1</v>
      </c>
      <c r="F60" s="21">
        <f>D60*E60</f>
        <v>123</v>
      </c>
      <c r="G60" s="20">
        <f>F60*1.15</f>
        <v>141.45</v>
      </c>
      <c r="H60" s="12" t="s">
        <v>121</v>
      </c>
      <c r="I60" s="22" t="s">
        <v>74</v>
      </c>
      <c r="J60" s="3">
        <f t="shared" si="2"/>
        <v>1.5498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</row>
    <row r="61" spans="1:84" s="13" customFormat="1" ht="12.75">
      <c r="A61" s="12" t="s">
        <v>144</v>
      </c>
      <c r="B61" s="12" t="s">
        <v>125</v>
      </c>
      <c r="C61" s="23" t="s">
        <v>93</v>
      </c>
      <c r="D61" s="19">
        <v>115</v>
      </c>
      <c r="E61" s="20">
        <v>1</v>
      </c>
      <c r="F61" s="21">
        <f t="shared" si="4"/>
        <v>115</v>
      </c>
      <c r="G61" s="20">
        <f>F61*1.12</f>
        <v>128.8</v>
      </c>
      <c r="H61" s="12" t="s">
        <v>85</v>
      </c>
      <c r="I61" s="22" t="s">
        <v>74</v>
      </c>
      <c r="J61" s="3">
        <f t="shared" si="2"/>
        <v>1.449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</row>
    <row r="62" spans="1:84" s="14" customFormat="1" ht="12.75">
      <c r="A62" s="12" t="s">
        <v>144</v>
      </c>
      <c r="B62" s="12" t="s">
        <v>123</v>
      </c>
      <c r="C62" s="23" t="s">
        <v>93</v>
      </c>
      <c r="D62" s="19">
        <v>123</v>
      </c>
      <c r="E62" s="20">
        <v>1</v>
      </c>
      <c r="F62" s="21">
        <f t="shared" si="4"/>
        <v>123</v>
      </c>
      <c r="G62" s="20">
        <f>F62*1.15</f>
        <v>141.45</v>
      </c>
      <c r="H62" s="12" t="s">
        <v>140</v>
      </c>
      <c r="I62" s="22" t="s">
        <v>74</v>
      </c>
      <c r="J62" s="3">
        <f t="shared" si="2"/>
        <v>1.5498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</row>
    <row r="63" spans="1:84" s="13" customFormat="1" ht="12.75">
      <c r="A63" s="12" t="s">
        <v>145</v>
      </c>
      <c r="B63" s="12" t="s">
        <v>125</v>
      </c>
      <c r="C63" s="23" t="s">
        <v>99</v>
      </c>
      <c r="D63" s="19">
        <v>115</v>
      </c>
      <c r="E63" s="20">
        <v>1</v>
      </c>
      <c r="F63" s="21">
        <f aca="true" t="shared" si="5" ref="F63:F95">D63*E63</f>
        <v>115</v>
      </c>
      <c r="G63" s="20">
        <f>F63*1.12</f>
        <v>128.8</v>
      </c>
      <c r="H63" s="12" t="s">
        <v>91</v>
      </c>
      <c r="I63" s="22" t="s">
        <v>74</v>
      </c>
      <c r="J63" s="3">
        <f t="shared" si="2"/>
        <v>1.449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</row>
    <row r="64" spans="1:84" s="13" customFormat="1" ht="12.75">
      <c r="A64" s="12" t="s">
        <v>144</v>
      </c>
      <c r="B64" s="12" t="s">
        <v>125</v>
      </c>
      <c r="C64" s="23" t="s">
        <v>99</v>
      </c>
      <c r="D64" s="19">
        <v>120</v>
      </c>
      <c r="E64" s="20">
        <v>1</v>
      </c>
      <c r="F64" s="21">
        <f t="shared" si="5"/>
        <v>120</v>
      </c>
      <c r="G64" s="20">
        <f>F64*1.15</f>
        <v>138</v>
      </c>
      <c r="H64" s="12" t="s">
        <v>126</v>
      </c>
      <c r="I64" s="22" t="s">
        <v>74</v>
      </c>
      <c r="J64" s="3">
        <f t="shared" si="2"/>
        <v>1.512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</row>
    <row r="65" spans="1:84" s="17" customFormat="1" ht="12.75">
      <c r="A65" s="18" t="s">
        <v>144</v>
      </c>
      <c r="B65" s="18" t="s">
        <v>125</v>
      </c>
      <c r="C65" s="24" t="s">
        <v>99</v>
      </c>
      <c r="D65" s="30">
        <v>115</v>
      </c>
      <c r="E65" s="31">
        <v>1</v>
      </c>
      <c r="F65" s="32">
        <f t="shared" si="5"/>
        <v>115</v>
      </c>
      <c r="G65" s="31">
        <f>F65*1.15</f>
        <v>132.25</v>
      </c>
      <c r="H65" s="18" t="s">
        <v>117</v>
      </c>
      <c r="I65" s="33" t="s">
        <v>74</v>
      </c>
      <c r="J65" s="3">
        <f t="shared" si="2"/>
        <v>1.449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</row>
    <row r="66" spans="1:84" s="13" customFormat="1" ht="12.75">
      <c r="A66" s="12" t="s">
        <v>144</v>
      </c>
      <c r="B66" s="12" t="s">
        <v>125</v>
      </c>
      <c r="C66" s="23" t="s">
        <v>94</v>
      </c>
      <c r="D66" s="19">
        <v>120</v>
      </c>
      <c r="E66" s="20">
        <v>1</v>
      </c>
      <c r="F66" s="21">
        <f t="shared" si="5"/>
        <v>120</v>
      </c>
      <c r="G66" s="20">
        <f>F66*1.12</f>
        <v>134.4</v>
      </c>
      <c r="H66" s="12" t="s">
        <v>128</v>
      </c>
      <c r="I66" s="22" t="s">
        <v>74</v>
      </c>
      <c r="J66" s="3">
        <f t="shared" si="2"/>
        <v>1.512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</row>
    <row r="67" spans="1:84" s="13" customFormat="1" ht="12.75">
      <c r="A67" s="12" t="s">
        <v>144</v>
      </c>
      <c r="B67" s="12" t="s">
        <v>125</v>
      </c>
      <c r="C67" s="23" t="s">
        <v>94</v>
      </c>
      <c r="D67" s="19">
        <v>120</v>
      </c>
      <c r="E67" s="20">
        <v>1</v>
      </c>
      <c r="F67" s="21">
        <f t="shared" si="5"/>
        <v>120</v>
      </c>
      <c r="G67" s="20">
        <f>F67*1.15</f>
        <v>138</v>
      </c>
      <c r="H67" s="12" t="s">
        <v>130</v>
      </c>
      <c r="I67" s="22" t="s">
        <v>74</v>
      </c>
      <c r="J67" s="3">
        <f aca="true" t="shared" si="6" ref="J67:J130">F67*0.0126</f>
        <v>1.512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</row>
    <row r="68" spans="1:84" s="13" customFormat="1" ht="12.75">
      <c r="A68" s="12" t="s">
        <v>144</v>
      </c>
      <c r="B68" s="12" t="s">
        <v>125</v>
      </c>
      <c r="C68" s="23" t="s">
        <v>94</v>
      </c>
      <c r="D68" s="19">
        <v>115</v>
      </c>
      <c r="E68" s="20">
        <v>1</v>
      </c>
      <c r="F68" s="21">
        <f t="shared" si="5"/>
        <v>115</v>
      </c>
      <c r="G68" s="20">
        <f>F68*1.15</f>
        <v>132.25</v>
      </c>
      <c r="H68" s="12" t="s">
        <v>82</v>
      </c>
      <c r="I68" s="22" t="s">
        <v>81</v>
      </c>
      <c r="J68" s="3">
        <f t="shared" si="6"/>
        <v>1.449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</row>
    <row r="69" spans="1:84" s="13" customFormat="1" ht="12.75">
      <c r="A69" s="12" t="s">
        <v>146</v>
      </c>
      <c r="B69" s="12" t="s">
        <v>147</v>
      </c>
      <c r="C69" s="23" t="s">
        <v>93</v>
      </c>
      <c r="D69" s="19">
        <v>202</v>
      </c>
      <c r="E69" s="20">
        <v>1</v>
      </c>
      <c r="F69" s="21">
        <f t="shared" si="5"/>
        <v>202</v>
      </c>
      <c r="G69" s="20">
        <f>F69*1.15</f>
        <v>232.29999999999998</v>
      </c>
      <c r="H69" s="12" t="s">
        <v>148</v>
      </c>
      <c r="I69" s="22" t="s">
        <v>74</v>
      </c>
      <c r="J69" s="3">
        <f t="shared" si="6"/>
        <v>2.5452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</row>
    <row r="70" spans="1:84" s="11" customFormat="1" ht="12.75">
      <c r="A70" s="12" t="s">
        <v>146</v>
      </c>
      <c r="B70" s="12" t="s">
        <v>147</v>
      </c>
      <c r="C70" s="23" t="s">
        <v>93</v>
      </c>
      <c r="D70" s="19">
        <v>216</v>
      </c>
      <c r="E70" s="20">
        <v>1</v>
      </c>
      <c r="F70" s="21">
        <f>D70*E70</f>
        <v>216</v>
      </c>
      <c r="G70" s="20">
        <f>F70*1.15</f>
        <v>248.39999999999998</v>
      </c>
      <c r="H70" s="12" t="s">
        <v>149</v>
      </c>
      <c r="I70" s="22" t="s">
        <v>74</v>
      </c>
      <c r="J70" s="3">
        <f t="shared" si="6"/>
        <v>2.7216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</row>
    <row r="71" spans="1:84" s="13" customFormat="1" ht="12.75">
      <c r="A71" s="12" t="s">
        <v>146</v>
      </c>
      <c r="B71" s="12" t="s">
        <v>147</v>
      </c>
      <c r="C71" s="23" t="s">
        <v>99</v>
      </c>
      <c r="D71" s="19">
        <v>202</v>
      </c>
      <c r="E71" s="20">
        <v>1</v>
      </c>
      <c r="F71" s="21">
        <f t="shared" si="5"/>
        <v>202</v>
      </c>
      <c r="G71" s="20">
        <f>F71*1.01</f>
        <v>204.02</v>
      </c>
      <c r="H71" s="12" t="s">
        <v>118</v>
      </c>
      <c r="I71" s="22" t="s">
        <v>74</v>
      </c>
      <c r="J71" s="3">
        <f t="shared" si="6"/>
        <v>2.5452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</row>
    <row r="72" spans="1:84" s="13" customFormat="1" ht="12.75">
      <c r="A72" s="12" t="s">
        <v>146</v>
      </c>
      <c r="B72" s="12" t="s">
        <v>147</v>
      </c>
      <c r="C72" s="23" t="s">
        <v>94</v>
      </c>
      <c r="D72" s="19">
        <v>210</v>
      </c>
      <c r="E72" s="20">
        <v>1</v>
      </c>
      <c r="F72" s="21">
        <f t="shared" si="5"/>
        <v>210</v>
      </c>
      <c r="G72" s="20">
        <f>F72*1.12</f>
        <v>235.20000000000002</v>
      </c>
      <c r="H72" s="12" t="s">
        <v>128</v>
      </c>
      <c r="I72" s="22" t="s">
        <v>74</v>
      </c>
      <c r="J72" s="3">
        <f t="shared" si="6"/>
        <v>2.646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</row>
    <row r="73" spans="1:84" s="13" customFormat="1" ht="12.75">
      <c r="A73" s="12" t="s">
        <v>146</v>
      </c>
      <c r="B73" s="12" t="s">
        <v>147</v>
      </c>
      <c r="C73" s="23" t="s">
        <v>111</v>
      </c>
      <c r="D73" s="19">
        <v>202</v>
      </c>
      <c r="E73" s="20">
        <v>1</v>
      </c>
      <c r="F73" s="21">
        <f t="shared" si="5"/>
        <v>202</v>
      </c>
      <c r="G73" s="20">
        <f>F73*1.12</f>
        <v>226.24</v>
      </c>
      <c r="H73" s="12" t="s">
        <v>119</v>
      </c>
      <c r="I73" s="22" t="s">
        <v>74</v>
      </c>
      <c r="J73" s="3">
        <f t="shared" si="6"/>
        <v>2.5452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</row>
    <row r="74" spans="1:84" s="13" customFormat="1" ht="12.75">
      <c r="A74" s="12" t="s">
        <v>146</v>
      </c>
      <c r="B74" s="12" t="s">
        <v>147</v>
      </c>
      <c r="C74" s="23" t="s">
        <v>109</v>
      </c>
      <c r="D74" s="19">
        <v>202</v>
      </c>
      <c r="E74" s="20">
        <v>1</v>
      </c>
      <c r="F74" s="21">
        <f t="shared" si="5"/>
        <v>202</v>
      </c>
      <c r="G74" s="20">
        <f>F74*1.15</f>
        <v>232.29999999999998</v>
      </c>
      <c r="H74" s="12" t="s">
        <v>150</v>
      </c>
      <c r="I74" s="22" t="s">
        <v>74</v>
      </c>
      <c r="J74" s="3">
        <f t="shared" si="6"/>
        <v>2.5452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</row>
    <row r="75" spans="1:84" s="13" customFormat="1" ht="12.75">
      <c r="A75" s="12" t="s">
        <v>151</v>
      </c>
      <c r="B75" s="12" t="s">
        <v>147</v>
      </c>
      <c r="C75" s="23" t="s">
        <v>99</v>
      </c>
      <c r="D75" s="19">
        <v>143</v>
      </c>
      <c r="E75" s="20">
        <v>1</v>
      </c>
      <c r="F75" s="21">
        <f t="shared" si="5"/>
        <v>143</v>
      </c>
      <c r="G75" s="20">
        <f>F75*1.15</f>
        <v>164.45</v>
      </c>
      <c r="H75" s="12" t="s">
        <v>116</v>
      </c>
      <c r="I75" s="22" t="s">
        <v>74</v>
      </c>
      <c r="J75" s="3">
        <f t="shared" si="6"/>
        <v>1.8018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</row>
    <row r="76" spans="1:84" s="13" customFormat="1" ht="12.75">
      <c r="A76" s="12" t="s">
        <v>151</v>
      </c>
      <c r="B76" s="12" t="s">
        <v>147</v>
      </c>
      <c r="C76" s="23" t="s">
        <v>94</v>
      </c>
      <c r="D76" s="19">
        <v>149</v>
      </c>
      <c r="E76" s="20">
        <v>1</v>
      </c>
      <c r="F76" s="21">
        <f t="shared" si="5"/>
        <v>149</v>
      </c>
      <c r="G76" s="20">
        <f>F76*1.12</f>
        <v>166.88000000000002</v>
      </c>
      <c r="H76" s="12" t="s">
        <v>128</v>
      </c>
      <c r="I76" s="22" t="s">
        <v>74</v>
      </c>
      <c r="J76" s="3">
        <f t="shared" si="6"/>
        <v>1.8774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</row>
    <row r="77" spans="1:84" s="13" customFormat="1" ht="12.75">
      <c r="A77" s="12" t="s">
        <v>151</v>
      </c>
      <c r="B77" s="12" t="s">
        <v>147</v>
      </c>
      <c r="C77" s="23" t="s">
        <v>109</v>
      </c>
      <c r="D77" s="19">
        <v>143</v>
      </c>
      <c r="E77" s="20">
        <v>1</v>
      </c>
      <c r="F77" s="21">
        <f t="shared" si="5"/>
        <v>143</v>
      </c>
      <c r="G77" s="20">
        <f>F77*1.15</f>
        <v>164.45</v>
      </c>
      <c r="H77" s="12" t="s">
        <v>150</v>
      </c>
      <c r="I77" s="22" t="s">
        <v>74</v>
      </c>
      <c r="J77" s="3">
        <f t="shared" si="6"/>
        <v>1.8018</v>
      </c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</row>
    <row r="78" spans="1:84" s="11" customFormat="1" ht="12.75">
      <c r="A78" s="12" t="s">
        <v>152</v>
      </c>
      <c r="B78" s="12" t="s">
        <v>147</v>
      </c>
      <c r="C78" s="23" t="s">
        <v>99</v>
      </c>
      <c r="D78" s="19">
        <v>254</v>
      </c>
      <c r="E78" s="20">
        <v>1</v>
      </c>
      <c r="F78" s="21">
        <f t="shared" si="5"/>
        <v>254</v>
      </c>
      <c r="G78" s="20">
        <f>F78*1.15</f>
        <v>292.09999999999997</v>
      </c>
      <c r="H78" s="12" t="s">
        <v>149</v>
      </c>
      <c r="I78" s="22" t="s">
        <v>74</v>
      </c>
      <c r="J78" s="3">
        <f t="shared" si="6"/>
        <v>3.2004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</row>
    <row r="79" spans="1:84" s="11" customFormat="1" ht="12.75">
      <c r="A79" s="12" t="s">
        <v>153</v>
      </c>
      <c r="B79" s="12" t="s">
        <v>147</v>
      </c>
      <c r="C79" s="23" t="s">
        <v>93</v>
      </c>
      <c r="D79" s="19">
        <v>193</v>
      </c>
      <c r="E79" s="20">
        <v>1</v>
      </c>
      <c r="F79" s="21">
        <f>D79*E79</f>
        <v>193</v>
      </c>
      <c r="G79" s="20">
        <f>F79*1.15</f>
        <v>221.95</v>
      </c>
      <c r="H79" s="12" t="s">
        <v>149</v>
      </c>
      <c r="I79" s="22" t="s">
        <v>74</v>
      </c>
      <c r="J79" s="3">
        <f t="shared" si="6"/>
        <v>2.4318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</row>
    <row r="80" spans="1:84" s="13" customFormat="1" ht="12.75">
      <c r="A80" s="12" t="s">
        <v>153</v>
      </c>
      <c r="B80" s="12" t="s">
        <v>147</v>
      </c>
      <c r="C80" s="23" t="s">
        <v>111</v>
      </c>
      <c r="D80" s="19">
        <v>188</v>
      </c>
      <c r="E80" s="20">
        <v>1</v>
      </c>
      <c r="F80" s="21">
        <f t="shared" si="5"/>
        <v>188</v>
      </c>
      <c r="G80" s="20">
        <f>F80*1.15</f>
        <v>216.2</v>
      </c>
      <c r="H80" s="12" t="s">
        <v>154</v>
      </c>
      <c r="I80" s="22" t="s">
        <v>74</v>
      </c>
      <c r="J80" s="3">
        <f t="shared" si="6"/>
        <v>2.3688000000000002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</row>
    <row r="81" spans="1:84" s="13" customFormat="1" ht="12.75">
      <c r="A81" s="12" t="s">
        <v>155</v>
      </c>
      <c r="B81" s="12" t="s">
        <v>147</v>
      </c>
      <c r="C81" s="23" t="s">
        <v>93</v>
      </c>
      <c r="D81" s="19">
        <v>180</v>
      </c>
      <c r="E81" s="20">
        <v>1</v>
      </c>
      <c r="F81" s="21">
        <f t="shared" si="5"/>
        <v>180</v>
      </c>
      <c r="G81" s="20">
        <f>F81*1.15</f>
        <v>206.99999999999997</v>
      </c>
      <c r="H81" s="12" t="s">
        <v>148</v>
      </c>
      <c r="I81" s="22" t="s">
        <v>74</v>
      </c>
      <c r="J81" s="3">
        <f t="shared" si="6"/>
        <v>2.268</v>
      </c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</row>
    <row r="82" spans="1:84" s="13" customFormat="1" ht="12.75">
      <c r="A82" s="12" t="s">
        <v>155</v>
      </c>
      <c r="B82" s="12" t="s">
        <v>147</v>
      </c>
      <c r="C82" s="23" t="s">
        <v>99</v>
      </c>
      <c r="D82" s="19">
        <v>180</v>
      </c>
      <c r="E82" s="20">
        <v>1</v>
      </c>
      <c r="F82" s="21">
        <f t="shared" si="5"/>
        <v>180</v>
      </c>
      <c r="G82" s="20">
        <f>F82*1.01</f>
        <v>181.8</v>
      </c>
      <c r="H82" s="12" t="s">
        <v>118</v>
      </c>
      <c r="I82" s="22" t="s">
        <v>74</v>
      </c>
      <c r="J82" s="3">
        <f t="shared" si="6"/>
        <v>2.268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</row>
    <row r="83" spans="1:84" s="13" customFormat="1" ht="12.75">
      <c r="A83" s="12" t="s">
        <v>155</v>
      </c>
      <c r="B83" s="12" t="s">
        <v>147</v>
      </c>
      <c r="C83" s="23" t="s">
        <v>99</v>
      </c>
      <c r="D83" s="19">
        <v>180</v>
      </c>
      <c r="E83" s="20">
        <v>1</v>
      </c>
      <c r="F83" s="21">
        <f t="shared" si="5"/>
        <v>180</v>
      </c>
      <c r="G83" s="20">
        <f>F83*1.15</f>
        <v>206.99999999999997</v>
      </c>
      <c r="H83" s="12" t="s">
        <v>116</v>
      </c>
      <c r="I83" s="22" t="s">
        <v>74</v>
      </c>
      <c r="J83" s="3">
        <f t="shared" si="6"/>
        <v>2.268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</row>
    <row r="84" spans="1:84" s="13" customFormat="1" ht="12.75">
      <c r="A84" s="12" t="s">
        <v>155</v>
      </c>
      <c r="B84" s="12" t="s">
        <v>147</v>
      </c>
      <c r="C84" s="23" t="s">
        <v>94</v>
      </c>
      <c r="D84" s="19">
        <v>188</v>
      </c>
      <c r="E84" s="20">
        <v>1</v>
      </c>
      <c r="F84" s="21">
        <f t="shared" si="5"/>
        <v>188</v>
      </c>
      <c r="G84" s="20">
        <f>F84*1.12</f>
        <v>210.56000000000003</v>
      </c>
      <c r="H84" s="12" t="s">
        <v>128</v>
      </c>
      <c r="I84" s="22" t="s">
        <v>74</v>
      </c>
      <c r="J84" s="3">
        <f t="shared" si="6"/>
        <v>2.3688000000000002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</row>
    <row r="85" spans="1:84" s="13" customFormat="1" ht="12.75">
      <c r="A85" s="12" t="s">
        <v>155</v>
      </c>
      <c r="B85" s="12" t="s">
        <v>147</v>
      </c>
      <c r="C85" s="23" t="s">
        <v>111</v>
      </c>
      <c r="D85" s="19">
        <v>188</v>
      </c>
      <c r="E85" s="20">
        <v>1</v>
      </c>
      <c r="F85" s="21">
        <f t="shared" si="5"/>
        <v>188</v>
      </c>
      <c r="G85" s="20">
        <f>F85*1.15</f>
        <v>216.2</v>
      </c>
      <c r="H85" s="12" t="s">
        <v>130</v>
      </c>
      <c r="I85" s="22" t="s">
        <v>74</v>
      </c>
      <c r="J85" s="3">
        <f t="shared" si="6"/>
        <v>2.3688000000000002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</row>
    <row r="86" spans="1:84" s="13" customFormat="1" ht="12.75">
      <c r="A86" s="12" t="s">
        <v>155</v>
      </c>
      <c r="B86" s="12" t="s">
        <v>147</v>
      </c>
      <c r="C86" s="23" t="s">
        <v>111</v>
      </c>
      <c r="D86" s="19">
        <v>180</v>
      </c>
      <c r="E86" s="20">
        <v>1</v>
      </c>
      <c r="F86" s="21">
        <f t="shared" si="5"/>
        <v>180</v>
      </c>
      <c r="G86" s="20">
        <f>F86*1.12</f>
        <v>201.60000000000002</v>
      </c>
      <c r="H86" s="12" t="s">
        <v>119</v>
      </c>
      <c r="I86" s="22" t="s">
        <v>74</v>
      </c>
      <c r="J86" s="3">
        <f t="shared" si="6"/>
        <v>2.268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</row>
    <row r="87" spans="1:84" s="13" customFormat="1" ht="12.75">
      <c r="A87" s="12" t="s">
        <v>156</v>
      </c>
      <c r="B87" s="12" t="s">
        <v>157</v>
      </c>
      <c r="C87" s="23" t="s">
        <v>99</v>
      </c>
      <c r="D87" s="19">
        <v>143</v>
      </c>
      <c r="E87" s="20">
        <v>1</v>
      </c>
      <c r="F87" s="21">
        <f t="shared" si="5"/>
        <v>143</v>
      </c>
      <c r="G87" s="20">
        <f>F87*1.12</f>
        <v>160.16000000000003</v>
      </c>
      <c r="H87" s="12" t="s">
        <v>91</v>
      </c>
      <c r="I87" s="22" t="s">
        <v>74</v>
      </c>
      <c r="J87" s="3">
        <f t="shared" si="6"/>
        <v>1.8018</v>
      </c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</row>
    <row r="88" spans="1:84" s="13" customFormat="1" ht="12.75">
      <c r="A88" s="12" t="s">
        <v>156</v>
      </c>
      <c r="B88" s="12" t="s">
        <v>157</v>
      </c>
      <c r="C88" s="23" t="s">
        <v>111</v>
      </c>
      <c r="D88" s="19">
        <v>143</v>
      </c>
      <c r="E88" s="20">
        <v>1</v>
      </c>
      <c r="F88" s="21">
        <f t="shared" si="5"/>
        <v>143</v>
      </c>
      <c r="G88" s="20">
        <f>F88*1.12</f>
        <v>160.16000000000003</v>
      </c>
      <c r="H88" s="12" t="s">
        <v>119</v>
      </c>
      <c r="I88" s="22" t="s">
        <v>74</v>
      </c>
      <c r="J88" s="3">
        <f t="shared" si="6"/>
        <v>1.8018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</row>
    <row r="89" spans="1:84" s="13" customFormat="1" ht="12.75">
      <c r="A89" s="12" t="s">
        <v>156</v>
      </c>
      <c r="B89" s="12" t="s">
        <v>157</v>
      </c>
      <c r="C89" s="23" t="s">
        <v>112</v>
      </c>
      <c r="D89" s="19">
        <v>149</v>
      </c>
      <c r="E89" s="20">
        <v>1</v>
      </c>
      <c r="F89" s="21">
        <f t="shared" si="5"/>
        <v>149</v>
      </c>
      <c r="G89" s="20">
        <f>F89*1.15</f>
        <v>171.35</v>
      </c>
      <c r="H89" s="12" t="s">
        <v>114</v>
      </c>
      <c r="I89" s="22" t="s">
        <v>74</v>
      </c>
      <c r="J89" s="3">
        <f t="shared" si="6"/>
        <v>1.8774</v>
      </c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</row>
    <row r="90" spans="1:84" s="13" customFormat="1" ht="12.75">
      <c r="A90" s="12" t="s">
        <v>156</v>
      </c>
      <c r="B90" s="12" t="s">
        <v>157</v>
      </c>
      <c r="C90" s="23" t="s">
        <v>109</v>
      </c>
      <c r="D90" s="19">
        <v>143</v>
      </c>
      <c r="E90" s="20">
        <v>1</v>
      </c>
      <c r="F90" s="21">
        <f t="shared" si="5"/>
        <v>143</v>
      </c>
      <c r="G90" s="20">
        <f>F90*1.15</f>
        <v>164.45</v>
      </c>
      <c r="H90" s="12" t="s">
        <v>150</v>
      </c>
      <c r="I90" s="22" t="s">
        <v>74</v>
      </c>
      <c r="J90" s="3">
        <f t="shared" si="6"/>
        <v>1.8018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</row>
    <row r="91" spans="1:84" s="13" customFormat="1" ht="12.75">
      <c r="A91" s="12" t="s">
        <v>158</v>
      </c>
      <c r="B91" s="12" t="s">
        <v>159</v>
      </c>
      <c r="C91" s="23" t="s">
        <v>93</v>
      </c>
      <c r="D91" s="19">
        <v>149</v>
      </c>
      <c r="E91" s="20">
        <v>1</v>
      </c>
      <c r="F91" s="21">
        <f t="shared" si="5"/>
        <v>149</v>
      </c>
      <c r="G91" s="20">
        <f>F91*1.12</f>
        <v>166.88000000000002</v>
      </c>
      <c r="H91" s="12" t="s">
        <v>104</v>
      </c>
      <c r="I91" s="22" t="s">
        <v>74</v>
      </c>
      <c r="J91" s="3">
        <f t="shared" si="6"/>
        <v>1.8774</v>
      </c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</row>
    <row r="92" spans="1:84" s="13" customFormat="1" ht="12.75">
      <c r="A92" s="12" t="s">
        <v>158</v>
      </c>
      <c r="B92" s="12" t="s">
        <v>159</v>
      </c>
      <c r="C92" s="23" t="s">
        <v>93</v>
      </c>
      <c r="D92" s="19">
        <v>149</v>
      </c>
      <c r="E92" s="20">
        <v>1</v>
      </c>
      <c r="F92" s="21">
        <f t="shared" si="5"/>
        <v>149</v>
      </c>
      <c r="G92" s="20">
        <f>F92*1</f>
        <v>149</v>
      </c>
      <c r="H92" s="12" t="s">
        <v>160</v>
      </c>
      <c r="I92" s="22" t="s">
        <v>74</v>
      </c>
      <c r="J92" s="3">
        <f t="shared" si="6"/>
        <v>1.8774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</row>
    <row r="93" spans="1:84" s="13" customFormat="1" ht="12.75">
      <c r="A93" s="12" t="s">
        <v>158</v>
      </c>
      <c r="B93" s="12" t="s">
        <v>159</v>
      </c>
      <c r="C93" s="23" t="s">
        <v>93</v>
      </c>
      <c r="D93" s="19">
        <v>143</v>
      </c>
      <c r="E93" s="20">
        <v>1</v>
      </c>
      <c r="F93" s="21">
        <f t="shared" si="5"/>
        <v>143</v>
      </c>
      <c r="G93" s="20">
        <f>F93*1.15</f>
        <v>164.45</v>
      </c>
      <c r="H93" s="12" t="s">
        <v>82</v>
      </c>
      <c r="I93" s="22" t="s">
        <v>81</v>
      </c>
      <c r="J93" s="3">
        <f t="shared" si="6"/>
        <v>1.8018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</row>
    <row r="94" spans="1:84" s="13" customFormat="1" ht="12.75">
      <c r="A94" s="12" t="s">
        <v>158</v>
      </c>
      <c r="B94" s="12" t="s">
        <v>159</v>
      </c>
      <c r="C94" s="23" t="s">
        <v>93</v>
      </c>
      <c r="D94" s="19">
        <v>143</v>
      </c>
      <c r="E94" s="20">
        <v>1</v>
      </c>
      <c r="F94" s="21">
        <f t="shared" si="5"/>
        <v>143</v>
      </c>
      <c r="G94" s="20">
        <f>F94*1.15</f>
        <v>164.45</v>
      </c>
      <c r="H94" s="12" t="s">
        <v>150</v>
      </c>
      <c r="I94" s="22" t="s">
        <v>74</v>
      </c>
      <c r="J94" s="3">
        <f t="shared" si="6"/>
        <v>1.8018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</row>
    <row r="95" spans="1:84" s="13" customFormat="1" ht="12.75">
      <c r="A95" s="12" t="s">
        <v>158</v>
      </c>
      <c r="B95" s="12" t="s">
        <v>159</v>
      </c>
      <c r="C95" s="23" t="s">
        <v>111</v>
      </c>
      <c r="D95" s="19">
        <v>143</v>
      </c>
      <c r="E95" s="20">
        <v>1</v>
      </c>
      <c r="F95" s="21">
        <f t="shared" si="5"/>
        <v>143</v>
      </c>
      <c r="G95" s="20">
        <f>F95*1.15</f>
        <v>164.45</v>
      </c>
      <c r="H95" s="12" t="s">
        <v>161</v>
      </c>
      <c r="I95" s="22" t="s">
        <v>74</v>
      </c>
      <c r="J95" s="3">
        <f t="shared" si="6"/>
        <v>1.8018</v>
      </c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</row>
    <row r="96" spans="1:84" s="14" customFormat="1" ht="12.75">
      <c r="A96" s="12" t="s">
        <v>158</v>
      </c>
      <c r="B96" s="12" t="s">
        <v>159</v>
      </c>
      <c r="C96" s="23" t="s">
        <v>111</v>
      </c>
      <c r="D96" s="19">
        <v>152</v>
      </c>
      <c r="E96" s="20">
        <v>1</v>
      </c>
      <c r="F96" s="21">
        <f>D96*E96</f>
        <v>152</v>
      </c>
      <c r="G96" s="20">
        <f>F96*1.15</f>
        <v>174.79999999999998</v>
      </c>
      <c r="H96" s="12" t="s">
        <v>77</v>
      </c>
      <c r="I96" s="22" t="s">
        <v>74</v>
      </c>
      <c r="J96" s="3">
        <f t="shared" si="6"/>
        <v>1.9152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</row>
    <row r="97" spans="1:84" s="15" customFormat="1" ht="12.75">
      <c r="A97" s="12" t="s">
        <v>158</v>
      </c>
      <c r="B97" s="12" t="s">
        <v>159</v>
      </c>
      <c r="C97" s="23" t="s">
        <v>109</v>
      </c>
      <c r="D97" s="19">
        <v>152</v>
      </c>
      <c r="E97" s="20">
        <v>1</v>
      </c>
      <c r="F97" s="21">
        <f>D97*E97</f>
        <v>152</v>
      </c>
      <c r="G97" s="20">
        <f>F97*1.15</f>
        <v>174.79999999999998</v>
      </c>
      <c r="H97" s="12" t="s">
        <v>162</v>
      </c>
      <c r="I97" s="22" t="s">
        <v>74</v>
      </c>
      <c r="J97" s="3">
        <f t="shared" si="6"/>
        <v>1.9152</v>
      </c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</row>
    <row r="98" spans="1:84" s="13" customFormat="1" ht="12.75">
      <c r="A98" s="12" t="s">
        <v>163</v>
      </c>
      <c r="B98" s="12" t="s">
        <v>159</v>
      </c>
      <c r="C98" s="23">
        <v>52</v>
      </c>
      <c r="D98" s="19">
        <v>109</v>
      </c>
      <c r="E98" s="20">
        <v>1</v>
      </c>
      <c r="F98" s="21">
        <f aca="true" t="shared" si="7" ref="F98:F126">D98*E98</f>
        <v>109</v>
      </c>
      <c r="G98" s="20">
        <f>F98*1.12</f>
        <v>122.08000000000001</v>
      </c>
      <c r="H98" s="12" t="s">
        <v>104</v>
      </c>
      <c r="I98" s="22" t="s">
        <v>74</v>
      </c>
      <c r="J98" s="3">
        <f t="shared" si="6"/>
        <v>1.3734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</row>
    <row r="99" spans="1:84" s="13" customFormat="1" ht="12.75">
      <c r="A99" s="12" t="s">
        <v>163</v>
      </c>
      <c r="B99" s="12" t="s">
        <v>159</v>
      </c>
      <c r="C99" s="23">
        <v>52</v>
      </c>
      <c r="D99" s="19">
        <v>104</v>
      </c>
      <c r="E99" s="20">
        <v>1</v>
      </c>
      <c r="F99" s="21">
        <f t="shared" si="7"/>
        <v>104</v>
      </c>
      <c r="G99" s="20">
        <f>F99*1.15</f>
        <v>119.6</v>
      </c>
      <c r="H99" s="12" t="s">
        <v>82</v>
      </c>
      <c r="I99" s="22" t="s">
        <v>81</v>
      </c>
      <c r="J99" s="3">
        <f t="shared" si="6"/>
        <v>1.3104</v>
      </c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</row>
    <row r="100" spans="1:84" s="14" customFormat="1" ht="12.75">
      <c r="A100" s="12" t="s">
        <v>163</v>
      </c>
      <c r="B100" s="12" t="s">
        <v>159</v>
      </c>
      <c r="C100" s="23">
        <v>52</v>
      </c>
      <c r="D100" s="19">
        <v>112</v>
      </c>
      <c r="E100" s="20">
        <v>1</v>
      </c>
      <c r="F100" s="21">
        <f>D100*E100</f>
        <v>112</v>
      </c>
      <c r="G100" s="20">
        <f>F100*1.15</f>
        <v>128.79999999999998</v>
      </c>
      <c r="H100" s="12" t="s">
        <v>77</v>
      </c>
      <c r="I100" s="22" t="s">
        <v>74</v>
      </c>
      <c r="J100" s="3">
        <f t="shared" si="6"/>
        <v>1.4112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</row>
    <row r="101" spans="1:84" s="13" customFormat="1" ht="12.75">
      <c r="A101" s="12" t="s">
        <v>163</v>
      </c>
      <c r="B101" s="12" t="s">
        <v>159</v>
      </c>
      <c r="C101" s="23">
        <v>54</v>
      </c>
      <c r="D101" s="19">
        <v>104</v>
      </c>
      <c r="E101" s="20">
        <v>1</v>
      </c>
      <c r="F101" s="21">
        <f t="shared" si="7"/>
        <v>104</v>
      </c>
      <c r="G101" s="20">
        <f>F101*1</f>
        <v>104</v>
      </c>
      <c r="H101" s="12" t="s">
        <v>115</v>
      </c>
      <c r="I101" s="22" t="s">
        <v>74</v>
      </c>
      <c r="J101" s="3">
        <f t="shared" si="6"/>
        <v>1.3104</v>
      </c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</row>
    <row r="102" spans="1:84" s="13" customFormat="1" ht="12.75">
      <c r="A102" s="12" t="s">
        <v>164</v>
      </c>
      <c r="B102" s="12" t="s">
        <v>159</v>
      </c>
      <c r="C102" s="23" t="s">
        <v>111</v>
      </c>
      <c r="D102" s="19">
        <v>143</v>
      </c>
      <c r="E102" s="20">
        <v>1</v>
      </c>
      <c r="F102" s="21">
        <f t="shared" si="7"/>
        <v>143</v>
      </c>
      <c r="G102" s="20">
        <f>F102*1.15</f>
        <v>164.45</v>
      </c>
      <c r="H102" s="12" t="s">
        <v>161</v>
      </c>
      <c r="I102" s="22" t="s">
        <v>74</v>
      </c>
      <c r="J102" s="3">
        <f t="shared" si="6"/>
        <v>1.8018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</row>
    <row r="103" spans="1:84" s="11" customFormat="1" ht="12.75">
      <c r="A103" s="12" t="s">
        <v>164</v>
      </c>
      <c r="B103" s="12" t="s">
        <v>159</v>
      </c>
      <c r="C103" s="23" t="s">
        <v>111</v>
      </c>
      <c r="D103" s="19">
        <v>152</v>
      </c>
      <c r="E103" s="20">
        <v>1</v>
      </c>
      <c r="F103" s="21">
        <f>D103*E103</f>
        <v>152</v>
      </c>
      <c r="G103" s="20">
        <f>F103*1.15</f>
        <v>174.79999999999998</v>
      </c>
      <c r="H103" s="12" t="s">
        <v>77</v>
      </c>
      <c r="I103" s="22" t="s">
        <v>74</v>
      </c>
      <c r="J103" s="3">
        <f t="shared" si="6"/>
        <v>1.9152</v>
      </c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</row>
    <row r="104" spans="1:84" s="16" customFormat="1" ht="12.75">
      <c r="A104" s="12" t="s">
        <v>165</v>
      </c>
      <c r="B104" s="12" t="s">
        <v>159</v>
      </c>
      <c r="C104" s="23" t="s">
        <v>109</v>
      </c>
      <c r="D104" s="19">
        <v>162</v>
      </c>
      <c r="E104" s="20">
        <v>1</v>
      </c>
      <c r="F104" s="21">
        <f>D104*E104</f>
        <v>162</v>
      </c>
      <c r="G104" s="20">
        <f>F104*1.15</f>
        <v>186.29999999999998</v>
      </c>
      <c r="H104" s="12" t="s">
        <v>162</v>
      </c>
      <c r="I104" s="22" t="s">
        <v>74</v>
      </c>
      <c r="J104" s="3">
        <f t="shared" si="6"/>
        <v>2.0412</v>
      </c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</row>
    <row r="105" spans="1:84" s="13" customFormat="1" ht="12.75">
      <c r="A105" s="12" t="s">
        <v>166</v>
      </c>
      <c r="B105" s="12" t="s">
        <v>159</v>
      </c>
      <c r="C105" s="23" t="s">
        <v>93</v>
      </c>
      <c r="D105" s="19">
        <v>214</v>
      </c>
      <c r="E105" s="20">
        <v>1</v>
      </c>
      <c r="F105" s="21">
        <f t="shared" si="7"/>
        <v>214</v>
      </c>
      <c r="G105" s="20">
        <f>F105*1.12</f>
        <v>239.68000000000004</v>
      </c>
      <c r="H105" s="12" t="s">
        <v>104</v>
      </c>
      <c r="I105" s="22" t="s">
        <v>74</v>
      </c>
      <c r="J105" s="3">
        <f t="shared" si="6"/>
        <v>2.6964</v>
      </c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</row>
    <row r="106" spans="1:84" s="13" customFormat="1" ht="12.75">
      <c r="A106" s="12" t="s">
        <v>166</v>
      </c>
      <c r="B106" s="12" t="s">
        <v>159</v>
      </c>
      <c r="C106" s="23" t="s">
        <v>99</v>
      </c>
      <c r="D106" s="19">
        <v>214</v>
      </c>
      <c r="E106" s="20">
        <v>1</v>
      </c>
      <c r="F106" s="21">
        <f t="shared" si="7"/>
        <v>214</v>
      </c>
      <c r="G106" s="20">
        <f>F106*1</f>
        <v>214</v>
      </c>
      <c r="H106" s="12" t="s">
        <v>160</v>
      </c>
      <c r="I106" s="22" t="s">
        <v>74</v>
      </c>
      <c r="J106" s="3">
        <f t="shared" si="6"/>
        <v>2.6964</v>
      </c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</row>
    <row r="107" spans="1:84" s="13" customFormat="1" ht="12.75">
      <c r="A107" s="12" t="s">
        <v>167</v>
      </c>
      <c r="B107" s="12" t="s">
        <v>159</v>
      </c>
      <c r="C107" s="23" t="s">
        <v>93</v>
      </c>
      <c r="D107" s="19">
        <v>214</v>
      </c>
      <c r="E107" s="20">
        <v>1</v>
      </c>
      <c r="F107" s="21">
        <f t="shared" si="7"/>
        <v>214</v>
      </c>
      <c r="G107" s="20">
        <f>F107*1.12</f>
        <v>239.68000000000004</v>
      </c>
      <c r="H107" s="12" t="s">
        <v>104</v>
      </c>
      <c r="I107" s="22" t="s">
        <v>74</v>
      </c>
      <c r="J107" s="3">
        <f t="shared" si="6"/>
        <v>2.6964</v>
      </c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</row>
    <row r="108" spans="1:84" s="13" customFormat="1" ht="12.75">
      <c r="A108" s="12" t="s">
        <v>167</v>
      </c>
      <c r="B108" s="12" t="s">
        <v>159</v>
      </c>
      <c r="C108" s="23" t="s">
        <v>93</v>
      </c>
      <c r="D108" s="19">
        <v>205</v>
      </c>
      <c r="E108" s="20">
        <v>1</v>
      </c>
      <c r="F108" s="21">
        <f t="shared" si="7"/>
        <v>205</v>
      </c>
      <c r="G108" s="20">
        <f>F108*1.15</f>
        <v>235.74999999999997</v>
      </c>
      <c r="H108" s="12" t="s">
        <v>82</v>
      </c>
      <c r="I108" s="22" t="s">
        <v>81</v>
      </c>
      <c r="J108" s="3">
        <f t="shared" si="6"/>
        <v>2.583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</row>
    <row r="109" spans="1:84" s="13" customFormat="1" ht="12.75">
      <c r="A109" s="12" t="s">
        <v>167</v>
      </c>
      <c r="B109" s="12" t="s">
        <v>159</v>
      </c>
      <c r="C109" s="23" t="s">
        <v>93</v>
      </c>
      <c r="D109" s="19">
        <v>205</v>
      </c>
      <c r="E109" s="20">
        <v>1</v>
      </c>
      <c r="F109" s="21">
        <f t="shared" si="7"/>
        <v>205</v>
      </c>
      <c r="G109" s="20">
        <f>F109*1.15</f>
        <v>235.74999999999997</v>
      </c>
      <c r="H109" s="12" t="s">
        <v>150</v>
      </c>
      <c r="I109" s="22" t="s">
        <v>74</v>
      </c>
      <c r="J109" s="3">
        <f t="shared" si="6"/>
        <v>2.583</v>
      </c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</row>
    <row r="110" spans="1:84" s="13" customFormat="1" ht="12.75">
      <c r="A110" s="12" t="s">
        <v>167</v>
      </c>
      <c r="B110" s="12" t="s">
        <v>159</v>
      </c>
      <c r="C110" s="23" t="s">
        <v>99</v>
      </c>
      <c r="D110" s="19">
        <v>214</v>
      </c>
      <c r="E110" s="20">
        <v>1</v>
      </c>
      <c r="F110" s="21">
        <f t="shared" si="7"/>
        <v>214</v>
      </c>
      <c r="G110" s="20">
        <f>F110*1</f>
        <v>214</v>
      </c>
      <c r="H110" s="12" t="s">
        <v>160</v>
      </c>
      <c r="I110" s="22" t="s">
        <v>74</v>
      </c>
      <c r="J110" s="3">
        <f t="shared" si="6"/>
        <v>2.6964</v>
      </c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</row>
    <row r="111" spans="1:84" s="15" customFormat="1" ht="12.75">
      <c r="A111" s="12" t="s">
        <v>167</v>
      </c>
      <c r="B111" s="12" t="s">
        <v>159</v>
      </c>
      <c r="C111" s="23" t="s">
        <v>109</v>
      </c>
      <c r="D111" s="19">
        <v>219</v>
      </c>
      <c r="E111" s="20">
        <v>1</v>
      </c>
      <c r="F111" s="21">
        <f>D111*E111</f>
        <v>219</v>
      </c>
      <c r="G111" s="20">
        <f>F111*1.15</f>
        <v>251.85</v>
      </c>
      <c r="H111" s="12" t="s">
        <v>162</v>
      </c>
      <c r="I111" s="22" t="s">
        <v>74</v>
      </c>
      <c r="J111" s="3">
        <f t="shared" si="6"/>
        <v>2.7594</v>
      </c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</row>
    <row r="112" spans="1:84" s="15" customFormat="1" ht="12.75">
      <c r="A112" s="12" t="s">
        <v>168</v>
      </c>
      <c r="B112" s="12" t="s">
        <v>159</v>
      </c>
      <c r="C112" s="23" t="s">
        <v>94</v>
      </c>
      <c r="D112" s="19">
        <v>152</v>
      </c>
      <c r="E112" s="20">
        <v>1</v>
      </c>
      <c r="F112" s="21">
        <f>D112*E112</f>
        <v>152</v>
      </c>
      <c r="G112" s="20">
        <f>F112*1.12</f>
        <v>170.24</v>
      </c>
      <c r="H112" s="12" t="s">
        <v>36</v>
      </c>
      <c r="I112" s="22" t="s">
        <v>74</v>
      </c>
      <c r="J112" s="3">
        <f t="shared" si="6"/>
        <v>1.9152</v>
      </c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</row>
    <row r="113" spans="1:84" s="15" customFormat="1" ht="12.75">
      <c r="A113" s="12" t="s">
        <v>168</v>
      </c>
      <c r="B113" s="12" t="s">
        <v>159</v>
      </c>
      <c r="C113" s="23" t="s">
        <v>94</v>
      </c>
      <c r="D113" s="19">
        <v>152</v>
      </c>
      <c r="E113" s="20">
        <v>1</v>
      </c>
      <c r="F113" s="21">
        <f>D113*E113</f>
        <v>152</v>
      </c>
      <c r="G113" s="20">
        <f>F113*1.15</f>
        <v>174.79999999999998</v>
      </c>
      <c r="H113" s="12" t="s">
        <v>105</v>
      </c>
      <c r="I113" s="22" t="s">
        <v>74</v>
      </c>
      <c r="J113" s="3">
        <f t="shared" si="6"/>
        <v>1.9152</v>
      </c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</row>
    <row r="114" spans="1:84" s="13" customFormat="1" ht="12.75">
      <c r="A114" s="12" t="s">
        <v>168</v>
      </c>
      <c r="B114" s="12" t="s">
        <v>159</v>
      </c>
      <c r="C114" s="23" t="s">
        <v>109</v>
      </c>
      <c r="D114" s="19">
        <v>143</v>
      </c>
      <c r="E114" s="20">
        <v>1</v>
      </c>
      <c r="F114" s="21">
        <f t="shared" si="7"/>
        <v>143</v>
      </c>
      <c r="G114" s="20">
        <f>F114*1</f>
        <v>143</v>
      </c>
      <c r="H114" s="12" t="s">
        <v>115</v>
      </c>
      <c r="I114" s="22" t="s">
        <v>74</v>
      </c>
      <c r="J114" s="3">
        <f t="shared" si="6"/>
        <v>1.8018</v>
      </c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</row>
    <row r="115" spans="1:84" s="13" customFormat="1" ht="12.75">
      <c r="A115" s="12" t="s">
        <v>168</v>
      </c>
      <c r="B115" s="12" t="s">
        <v>159</v>
      </c>
      <c r="C115" s="23" t="s">
        <v>109</v>
      </c>
      <c r="D115" s="19">
        <v>143</v>
      </c>
      <c r="E115" s="20">
        <v>1</v>
      </c>
      <c r="F115" s="21">
        <f t="shared" si="7"/>
        <v>143</v>
      </c>
      <c r="G115" s="20">
        <f>F115*1.15</f>
        <v>164.45</v>
      </c>
      <c r="H115" s="12" t="s">
        <v>100</v>
      </c>
      <c r="I115" s="22" t="s">
        <v>74</v>
      </c>
      <c r="J115" s="3">
        <f t="shared" si="6"/>
        <v>1.8018</v>
      </c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</row>
    <row r="116" spans="1:84" s="13" customFormat="1" ht="12.75">
      <c r="A116" s="12" t="s">
        <v>169</v>
      </c>
      <c r="B116" s="12" t="s">
        <v>159</v>
      </c>
      <c r="C116" s="23" t="s">
        <v>93</v>
      </c>
      <c r="D116" s="19">
        <v>173</v>
      </c>
      <c r="E116" s="20">
        <v>1</v>
      </c>
      <c r="F116" s="21">
        <f t="shared" si="7"/>
        <v>173</v>
      </c>
      <c r="G116" s="20">
        <f>F116*1</f>
        <v>173</v>
      </c>
      <c r="H116" s="12" t="s">
        <v>160</v>
      </c>
      <c r="I116" s="22" t="s">
        <v>74</v>
      </c>
      <c r="J116" s="3">
        <f t="shared" si="6"/>
        <v>2.1798</v>
      </c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</row>
    <row r="117" spans="1:84" s="13" customFormat="1" ht="12.75">
      <c r="A117" s="12" t="s">
        <v>169</v>
      </c>
      <c r="B117" s="12" t="s">
        <v>159</v>
      </c>
      <c r="C117" s="23" t="s">
        <v>111</v>
      </c>
      <c r="D117" s="19">
        <v>166</v>
      </c>
      <c r="E117" s="20">
        <v>1</v>
      </c>
      <c r="F117" s="21">
        <f t="shared" si="7"/>
        <v>166</v>
      </c>
      <c r="G117" s="20">
        <f>F117*1.15</f>
        <v>190.89999999999998</v>
      </c>
      <c r="H117" s="12" t="s">
        <v>161</v>
      </c>
      <c r="I117" s="22" t="s">
        <v>74</v>
      </c>
      <c r="J117" s="3">
        <f t="shared" si="6"/>
        <v>2.0916</v>
      </c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</row>
    <row r="118" spans="1:84" s="13" customFormat="1" ht="12.75">
      <c r="A118" s="12" t="s">
        <v>170</v>
      </c>
      <c r="B118" s="12" t="s">
        <v>159</v>
      </c>
      <c r="C118" s="23" t="s">
        <v>109</v>
      </c>
      <c r="D118" s="19">
        <v>166</v>
      </c>
      <c r="E118" s="20">
        <v>1</v>
      </c>
      <c r="F118" s="21">
        <f t="shared" si="7"/>
        <v>166</v>
      </c>
      <c r="G118" s="20">
        <f>F118*1</f>
        <v>166</v>
      </c>
      <c r="H118" s="12" t="s">
        <v>115</v>
      </c>
      <c r="I118" s="22" t="s">
        <v>74</v>
      </c>
      <c r="J118" s="3">
        <f t="shared" si="6"/>
        <v>2.0916</v>
      </c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</row>
    <row r="119" spans="1:84" s="13" customFormat="1" ht="12.75">
      <c r="A119" s="12" t="s">
        <v>171</v>
      </c>
      <c r="B119" s="12" t="s">
        <v>159</v>
      </c>
      <c r="C119" s="23" t="s">
        <v>99</v>
      </c>
      <c r="D119" s="19">
        <v>214</v>
      </c>
      <c r="E119" s="20">
        <v>1</v>
      </c>
      <c r="F119" s="21">
        <f t="shared" si="7"/>
        <v>214</v>
      </c>
      <c r="G119" s="20">
        <f>F119*1</f>
        <v>214</v>
      </c>
      <c r="H119" s="12" t="s">
        <v>160</v>
      </c>
      <c r="I119" s="22" t="s">
        <v>74</v>
      </c>
      <c r="J119" s="3">
        <f t="shared" si="6"/>
        <v>2.6964</v>
      </c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</row>
    <row r="120" spans="1:84" s="13" customFormat="1" ht="12.75">
      <c r="A120" s="12" t="s">
        <v>172</v>
      </c>
      <c r="B120" s="12" t="s">
        <v>159</v>
      </c>
      <c r="C120" s="23" t="s">
        <v>94</v>
      </c>
      <c r="D120" s="19">
        <v>214</v>
      </c>
      <c r="E120" s="20">
        <v>1</v>
      </c>
      <c r="F120" s="21">
        <f t="shared" si="7"/>
        <v>214</v>
      </c>
      <c r="G120" s="20">
        <f>F120*1</f>
        <v>214</v>
      </c>
      <c r="H120" s="12" t="s">
        <v>160</v>
      </c>
      <c r="I120" s="22" t="s">
        <v>74</v>
      </c>
      <c r="J120" s="3">
        <f t="shared" si="6"/>
        <v>2.6964</v>
      </c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</row>
    <row r="121" spans="1:84" s="13" customFormat="1" ht="12.75">
      <c r="A121" s="12" t="s">
        <v>172</v>
      </c>
      <c r="B121" s="12" t="s">
        <v>159</v>
      </c>
      <c r="C121" s="23" t="s">
        <v>109</v>
      </c>
      <c r="D121" s="19">
        <v>205</v>
      </c>
      <c r="E121" s="20">
        <v>1</v>
      </c>
      <c r="F121" s="21">
        <f t="shared" si="7"/>
        <v>205</v>
      </c>
      <c r="G121" s="20">
        <f>F121*1</f>
        <v>205</v>
      </c>
      <c r="H121" s="12" t="s">
        <v>115</v>
      </c>
      <c r="I121" s="22" t="s">
        <v>74</v>
      </c>
      <c r="J121" s="3">
        <f t="shared" si="6"/>
        <v>2.583</v>
      </c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</row>
    <row r="122" spans="1:84" s="13" customFormat="1" ht="12.75">
      <c r="A122" s="12" t="s">
        <v>172</v>
      </c>
      <c r="B122" s="12" t="s">
        <v>159</v>
      </c>
      <c r="C122" s="23" t="s">
        <v>109</v>
      </c>
      <c r="D122" s="19">
        <v>205</v>
      </c>
      <c r="E122" s="20">
        <v>1</v>
      </c>
      <c r="F122" s="21">
        <f t="shared" si="7"/>
        <v>205</v>
      </c>
      <c r="G122" s="20">
        <f>F122*1.15</f>
        <v>235.74999999999997</v>
      </c>
      <c r="H122" s="12" t="s">
        <v>100</v>
      </c>
      <c r="I122" s="22" t="s">
        <v>74</v>
      </c>
      <c r="J122" s="3">
        <f t="shared" si="6"/>
        <v>2.583</v>
      </c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</row>
    <row r="123" spans="1:84" s="13" customFormat="1" ht="12.75">
      <c r="A123" s="12" t="s">
        <v>173</v>
      </c>
      <c r="B123" s="12" t="s">
        <v>174</v>
      </c>
      <c r="C123" s="23" t="s">
        <v>111</v>
      </c>
      <c r="D123" s="19">
        <v>151</v>
      </c>
      <c r="E123" s="20">
        <v>1</v>
      </c>
      <c r="F123" s="21">
        <f t="shared" si="7"/>
        <v>151</v>
      </c>
      <c r="G123" s="20">
        <f>F123*1.12</f>
        <v>169.12</v>
      </c>
      <c r="H123" s="12" t="s">
        <v>119</v>
      </c>
      <c r="I123" s="22" t="s">
        <v>74</v>
      </c>
      <c r="J123" s="3">
        <f t="shared" si="6"/>
        <v>1.9026</v>
      </c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</row>
    <row r="124" spans="1:84" s="13" customFormat="1" ht="12.75">
      <c r="A124" s="12" t="s">
        <v>173</v>
      </c>
      <c r="B124" s="12" t="s">
        <v>174</v>
      </c>
      <c r="C124" s="23" t="s">
        <v>111</v>
      </c>
      <c r="D124" s="19">
        <v>158</v>
      </c>
      <c r="E124" s="20">
        <v>1</v>
      </c>
      <c r="F124" s="21">
        <f t="shared" si="7"/>
        <v>158</v>
      </c>
      <c r="G124" s="20">
        <f>F124*1.15</f>
        <v>181.7</v>
      </c>
      <c r="H124" s="12" t="s">
        <v>154</v>
      </c>
      <c r="I124" s="22" t="s">
        <v>74</v>
      </c>
      <c r="J124" s="3">
        <f t="shared" si="6"/>
        <v>1.9908000000000001</v>
      </c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</row>
    <row r="125" spans="1:84" s="13" customFormat="1" ht="12.75">
      <c r="A125" s="12" t="s">
        <v>173</v>
      </c>
      <c r="B125" s="12" t="s">
        <v>174</v>
      </c>
      <c r="C125" s="23" t="s">
        <v>111</v>
      </c>
      <c r="D125" s="19">
        <v>158</v>
      </c>
      <c r="E125" s="20">
        <v>1</v>
      </c>
      <c r="F125" s="21">
        <f t="shared" si="7"/>
        <v>158</v>
      </c>
      <c r="G125" s="20">
        <f>F125*1.15</f>
        <v>181.7</v>
      </c>
      <c r="H125" s="12" t="s">
        <v>75</v>
      </c>
      <c r="I125" s="22" t="s">
        <v>74</v>
      </c>
      <c r="J125" s="3">
        <f t="shared" si="6"/>
        <v>1.9908000000000001</v>
      </c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</row>
    <row r="126" spans="1:84" s="13" customFormat="1" ht="12.75">
      <c r="A126" s="12" t="s">
        <v>173</v>
      </c>
      <c r="B126" s="12" t="s">
        <v>174</v>
      </c>
      <c r="C126" s="23" t="s">
        <v>111</v>
      </c>
      <c r="D126" s="19">
        <v>151</v>
      </c>
      <c r="E126" s="20">
        <v>1</v>
      </c>
      <c r="F126" s="21">
        <f t="shared" si="7"/>
        <v>151</v>
      </c>
      <c r="G126" s="20">
        <f>F126*1.12</f>
        <v>169.12</v>
      </c>
      <c r="H126" s="12" t="s">
        <v>98</v>
      </c>
      <c r="I126" s="22" t="s">
        <v>74</v>
      </c>
      <c r="J126" s="3">
        <f t="shared" si="6"/>
        <v>1.9026</v>
      </c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</row>
    <row r="127" spans="1:84" s="13" customFormat="1" ht="12.75">
      <c r="A127" s="12" t="s">
        <v>173</v>
      </c>
      <c r="B127" s="12" t="s">
        <v>174</v>
      </c>
      <c r="C127" s="23" t="s">
        <v>111</v>
      </c>
      <c r="D127" s="19">
        <v>151</v>
      </c>
      <c r="E127" s="20">
        <v>1</v>
      </c>
      <c r="F127" s="21">
        <f aca="true" t="shared" si="8" ref="F127:F150">D127*E127</f>
        <v>151</v>
      </c>
      <c r="G127" s="20">
        <f aca="true" t="shared" si="9" ref="G127:G138">F127*1.15</f>
        <v>173.64999999999998</v>
      </c>
      <c r="H127" s="12" t="s">
        <v>82</v>
      </c>
      <c r="I127" s="22" t="s">
        <v>81</v>
      </c>
      <c r="J127" s="3">
        <f t="shared" si="6"/>
        <v>1.9026</v>
      </c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</row>
    <row r="128" spans="1:84" s="13" customFormat="1" ht="12.75">
      <c r="A128" s="12" t="s">
        <v>173</v>
      </c>
      <c r="B128" s="12" t="s">
        <v>174</v>
      </c>
      <c r="C128" s="23" t="s">
        <v>109</v>
      </c>
      <c r="D128" s="19">
        <v>151</v>
      </c>
      <c r="E128" s="20">
        <v>1</v>
      </c>
      <c r="F128" s="21">
        <f t="shared" si="8"/>
        <v>151</v>
      </c>
      <c r="G128" s="20">
        <f t="shared" si="9"/>
        <v>173.64999999999998</v>
      </c>
      <c r="H128" s="12" t="s">
        <v>92</v>
      </c>
      <c r="I128" s="22" t="s">
        <v>81</v>
      </c>
      <c r="J128" s="3">
        <f t="shared" si="6"/>
        <v>1.9026</v>
      </c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</row>
    <row r="129" spans="1:84" s="14" customFormat="1" ht="12.75">
      <c r="A129" s="12" t="s">
        <v>173</v>
      </c>
      <c r="B129" s="12" t="s">
        <v>174</v>
      </c>
      <c r="C129" s="23" t="s">
        <v>109</v>
      </c>
      <c r="D129" s="19">
        <v>162</v>
      </c>
      <c r="E129" s="20">
        <v>1</v>
      </c>
      <c r="F129" s="21">
        <f>D129*E129</f>
        <v>162</v>
      </c>
      <c r="G129" s="20">
        <f t="shared" si="9"/>
        <v>186.29999999999998</v>
      </c>
      <c r="H129" s="12" t="s">
        <v>43</v>
      </c>
      <c r="I129" s="22" t="s">
        <v>81</v>
      </c>
      <c r="J129" s="3">
        <f t="shared" si="6"/>
        <v>2.0412</v>
      </c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</row>
    <row r="130" spans="1:84" s="13" customFormat="1" ht="12.75">
      <c r="A130" s="12" t="s">
        <v>173</v>
      </c>
      <c r="B130" s="12" t="s">
        <v>174</v>
      </c>
      <c r="C130" s="23" t="s">
        <v>113</v>
      </c>
      <c r="D130" s="19">
        <v>158</v>
      </c>
      <c r="E130" s="20">
        <v>1</v>
      </c>
      <c r="F130" s="21">
        <f>D130*E130</f>
        <v>158</v>
      </c>
      <c r="G130" s="20">
        <f>F130*1.12</f>
        <v>176.96</v>
      </c>
      <c r="H130" s="12" t="s">
        <v>67</v>
      </c>
      <c r="I130" s="22" t="s">
        <v>74</v>
      </c>
      <c r="J130" s="3">
        <f t="shared" si="6"/>
        <v>1.9908000000000001</v>
      </c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</row>
    <row r="131" spans="1:84" s="14" customFormat="1" ht="12.75">
      <c r="A131" s="12" t="s">
        <v>173</v>
      </c>
      <c r="B131" s="12" t="s">
        <v>174</v>
      </c>
      <c r="C131" s="23" t="s">
        <v>110</v>
      </c>
      <c r="D131" s="19">
        <v>162</v>
      </c>
      <c r="E131" s="20">
        <v>1</v>
      </c>
      <c r="F131" s="21">
        <f>D131*E131</f>
        <v>162</v>
      </c>
      <c r="G131" s="20">
        <f t="shared" si="9"/>
        <v>186.29999999999998</v>
      </c>
      <c r="H131" s="12" t="s">
        <v>92</v>
      </c>
      <c r="I131" s="22" t="s">
        <v>81</v>
      </c>
      <c r="J131" s="3">
        <f aca="true" t="shared" si="10" ref="J131:J194">F131*0.0126</f>
        <v>2.0412</v>
      </c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</row>
    <row r="132" spans="1:84" s="15" customFormat="1" ht="12.75">
      <c r="A132" s="12" t="s">
        <v>173</v>
      </c>
      <c r="B132" s="12" t="s">
        <v>174</v>
      </c>
      <c r="C132" s="23" t="s">
        <v>110</v>
      </c>
      <c r="D132" s="19">
        <v>162</v>
      </c>
      <c r="E132" s="20">
        <v>1</v>
      </c>
      <c r="F132" s="21">
        <f>D132*E132</f>
        <v>162</v>
      </c>
      <c r="G132" s="20">
        <f t="shared" si="9"/>
        <v>186.29999999999998</v>
      </c>
      <c r="H132" s="12" t="s">
        <v>105</v>
      </c>
      <c r="I132" s="22" t="s">
        <v>74</v>
      </c>
      <c r="J132" s="3">
        <f t="shared" si="10"/>
        <v>2.0412</v>
      </c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</row>
    <row r="133" spans="1:84" s="13" customFormat="1" ht="12.75">
      <c r="A133" s="12" t="s">
        <v>175</v>
      </c>
      <c r="B133" s="12" t="s">
        <v>174</v>
      </c>
      <c r="C133" s="23" t="s">
        <v>111</v>
      </c>
      <c r="D133" s="19">
        <v>149</v>
      </c>
      <c r="E133" s="20">
        <v>1</v>
      </c>
      <c r="F133" s="21">
        <f t="shared" si="8"/>
        <v>149</v>
      </c>
      <c r="G133" s="20">
        <f t="shared" si="9"/>
        <v>171.35</v>
      </c>
      <c r="H133" s="12" t="s">
        <v>75</v>
      </c>
      <c r="I133" s="22" t="s">
        <v>74</v>
      </c>
      <c r="J133" s="3">
        <f t="shared" si="10"/>
        <v>1.8774</v>
      </c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</row>
    <row r="134" spans="1:84" s="13" customFormat="1" ht="12.75">
      <c r="A134" s="12" t="s">
        <v>175</v>
      </c>
      <c r="B134" s="12" t="s">
        <v>174</v>
      </c>
      <c r="C134" s="23" t="s">
        <v>111</v>
      </c>
      <c r="D134" s="19">
        <v>143</v>
      </c>
      <c r="E134" s="20">
        <v>1</v>
      </c>
      <c r="F134" s="21">
        <f t="shared" si="8"/>
        <v>143</v>
      </c>
      <c r="G134" s="20">
        <f t="shared" si="9"/>
        <v>164.45</v>
      </c>
      <c r="H134" s="12" t="s">
        <v>82</v>
      </c>
      <c r="I134" s="22" t="s">
        <v>81</v>
      </c>
      <c r="J134" s="3">
        <f t="shared" si="10"/>
        <v>1.8018</v>
      </c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</row>
    <row r="135" spans="1:84" s="13" customFormat="1" ht="12.75">
      <c r="A135" s="12" t="s">
        <v>175</v>
      </c>
      <c r="B135" s="12" t="s">
        <v>174</v>
      </c>
      <c r="C135" s="23" t="s">
        <v>109</v>
      </c>
      <c r="D135" s="19">
        <v>143</v>
      </c>
      <c r="E135" s="20">
        <v>1</v>
      </c>
      <c r="F135" s="21">
        <f t="shared" si="8"/>
        <v>143</v>
      </c>
      <c r="G135" s="20">
        <f t="shared" si="9"/>
        <v>164.45</v>
      </c>
      <c r="H135" s="12" t="s">
        <v>92</v>
      </c>
      <c r="I135" s="22" t="s">
        <v>81</v>
      </c>
      <c r="J135" s="3">
        <f t="shared" si="10"/>
        <v>1.8018</v>
      </c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</row>
    <row r="136" spans="1:84" s="13" customFormat="1" ht="12.75">
      <c r="A136" s="12" t="s">
        <v>175</v>
      </c>
      <c r="B136" s="12" t="s">
        <v>174</v>
      </c>
      <c r="C136" s="23" t="s">
        <v>113</v>
      </c>
      <c r="D136" s="19">
        <v>149</v>
      </c>
      <c r="E136" s="20">
        <v>1</v>
      </c>
      <c r="F136" s="21">
        <f>D136*E136</f>
        <v>149</v>
      </c>
      <c r="G136" s="20">
        <f>F136*1.12</f>
        <v>166.88000000000002</v>
      </c>
      <c r="H136" s="12" t="s">
        <v>67</v>
      </c>
      <c r="I136" s="22" t="s">
        <v>74</v>
      </c>
      <c r="J136" s="3">
        <f t="shared" si="10"/>
        <v>1.8774</v>
      </c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</row>
    <row r="137" spans="1:84" s="14" customFormat="1" ht="12.75">
      <c r="A137" s="12" t="s">
        <v>175</v>
      </c>
      <c r="B137" s="12" t="s">
        <v>174</v>
      </c>
      <c r="C137" s="23" t="s">
        <v>110</v>
      </c>
      <c r="D137" s="19">
        <v>152</v>
      </c>
      <c r="E137" s="20">
        <v>1</v>
      </c>
      <c r="F137" s="21">
        <f>D137*E137</f>
        <v>152</v>
      </c>
      <c r="G137" s="20">
        <f t="shared" si="9"/>
        <v>174.79999999999998</v>
      </c>
      <c r="H137" s="12" t="s">
        <v>92</v>
      </c>
      <c r="I137" s="22" t="s">
        <v>81</v>
      </c>
      <c r="J137" s="3">
        <f t="shared" si="10"/>
        <v>1.9152</v>
      </c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</row>
    <row r="138" spans="1:84" s="13" customFormat="1" ht="12.75">
      <c r="A138" s="12" t="s">
        <v>176</v>
      </c>
      <c r="B138" s="12" t="s">
        <v>174</v>
      </c>
      <c r="C138" s="23" t="s">
        <v>109</v>
      </c>
      <c r="D138" s="19">
        <v>143</v>
      </c>
      <c r="E138" s="20">
        <v>1</v>
      </c>
      <c r="F138" s="21">
        <f t="shared" si="8"/>
        <v>143</v>
      </c>
      <c r="G138" s="20">
        <f t="shared" si="9"/>
        <v>164.45</v>
      </c>
      <c r="H138" s="12" t="s">
        <v>92</v>
      </c>
      <c r="I138" s="22" t="s">
        <v>81</v>
      </c>
      <c r="J138" s="3">
        <f t="shared" si="10"/>
        <v>1.8018</v>
      </c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</row>
    <row r="139" spans="1:84" s="13" customFormat="1" ht="12.75">
      <c r="A139" s="12" t="s">
        <v>177</v>
      </c>
      <c r="B139" s="12" t="s">
        <v>174</v>
      </c>
      <c r="C139" s="23" t="s">
        <v>111</v>
      </c>
      <c r="D139" s="19">
        <v>143</v>
      </c>
      <c r="E139" s="20">
        <v>1</v>
      </c>
      <c r="F139" s="21">
        <f t="shared" si="8"/>
        <v>143</v>
      </c>
      <c r="G139" s="20">
        <f>F139*1.12</f>
        <v>160.16000000000003</v>
      </c>
      <c r="H139" s="12" t="s">
        <v>119</v>
      </c>
      <c r="I139" s="22" t="s">
        <v>74</v>
      </c>
      <c r="J139" s="3">
        <f t="shared" si="10"/>
        <v>1.8018</v>
      </c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</row>
    <row r="140" spans="1:84" s="13" customFormat="1" ht="12.75">
      <c r="A140" s="12" t="s">
        <v>177</v>
      </c>
      <c r="B140" s="12" t="s">
        <v>174</v>
      </c>
      <c r="C140" s="23" t="s">
        <v>111</v>
      </c>
      <c r="D140" s="19">
        <v>149</v>
      </c>
      <c r="E140" s="20">
        <v>1</v>
      </c>
      <c r="F140" s="21">
        <f t="shared" si="8"/>
        <v>149</v>
      </c>
      <c r="G140" s="20">
        <f>F140*1.15</f>
        <v>171.35</v>
      </c>
      <c r="H140" s="12" t="s">
        <v>154</v>
      </c>
      <c r="I140" s="22" t="s">
        <v>74</v>
      </c>
      <c r="J140" s="3">
        <f t="shared" si="10"/>
        <v>1.8774</v>
      </c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</row>
    <row r="141" spans="1:84" s="13" customFormat="1" ht="12.75">
      <c r="A141" s="12" t="s">
        <v>177</v>
      </c>
      <c r="B141" s="12" t="s">
        <v>174</v>
      </c>
      <c r="C141" s="23" t="s">
        <v>111</v>
      </c>
      <c r="D141" s="19">
        <v>149</v>
      </c>
      <c r="E141" s="20">
        <v>1</v>
      </c>
      <c r="F141" s="21">
        <f t="shared" si="8"/>
        <v>149</v>
      </c>
      <c r="G141" s="20">
        <f>F141*1.15</f>
        <v>171.35</v>
      </c>
      <c r="H141" s="12" t="s">
        <v>75</v>
      </c>
      <c r="I141" s="22" t="s">
        <v>74</v>
      </c>
      <c r="J141" s="3">
        <f t="shared" si="10"/>
        <v>1.8774</v>
      </c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</row>
    <row r="142" spans="1:84" s="13" customFormat="1" ht="12.75">
      <c r="A142" s="12" t="s">
        <v>177</v>
      </c>
      <c r="B142" s="12" t="s">
        <v>174</v>
      </c>
      <c r="C142" s="23" t="s">
        <v>111</v>
      </c>
      <c r="D142" s="19">
        <v>143</v>
      </c>
      <c r="E142" s="20">
        <v>1</v>
      </c>
      <c r="F142" s="21">
        <f t="shared" si="8"/>
        <v>143</v>
      </c>
      <c r="G142" s="20">
        <f>F142*1.12</f>
        <v>160.16000000000003</v>
      </c>
      <c r="H142" s="12" t="s">
        <v>98</v>
      </c>
      <c r="I142" s="22" t="s">
        <v>74</v>
      </c>
      <c r="J142" s="3">
        <f t="shared" si="10"/>
        <v>1.8018</v>
      </c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</row>
    <row r="143" spans="1:84" s="13" customFormat="1" ht="12.75">
      <c r="A143" s="12" t="s">
        <v>177</v>
      </c>
      <c r="B143" s="12" t="s">
        <v>174</v>
      </c>
      <c r="C143" s="23" t="s">
        <v>112</v>
      </c>
      <c r="D143" s="19">
        <v>149</v>
      </c>
      <c r="E143" s="20">
        <v>1</v>
      </c>
      <c r="F143" s="21">
        <f t="shared" si="8"/>
        <v>149</v>
      </c>
      <c r="G143" s="20">
        <f>F143*1.15</f>
        <v>171.35</v>
      </c>
      <c r="H143" s="12" t="s">
        <v>114</v>
      </c>
      <c r="I143" s="22" t="s">
        <v>74</v>
      </c>
      <c r="J143" s="3">
        <f t="shared" si="10"/>
        <v>1.8774</v>
      </c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</row>
    <row r="144" spans="1:84" s="14" customFormat="1" ht="12.75">
      <c r="A144" s="12" t="s">
        <v>177</v>
      </c>
      <c r="B144" s="12" t="s">
        <v>174</v>
      </c>
      <c r="C144" s="23" t="s">
        <v>110</v>
      </c>
      <c r="D144" s="19">
        <v>152</v>
      </c>
      <c r="E144" s="20">
        <v>1</v>
      </c>
      <c r="F144" s="21">
        <f>D144*E144</f>
        <v>152</v>
      </c>
      <c r="G144" s="20">
        <f>F144*1.15</f>
        <v>174.79999999999998</v>
      </c>
      <c r="H144" s="12" t="s">
        <v>92</v>
      </c>
      <c r="I144" s="22" t="s">
        <v>81</v>
      </c>
      <c r="J144" s="3">
        <f t="shared" si="10"/>
        <v>1.9152</v>
      </c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</row>
    <row r="145" spans="1:84" s="13" customFormat="1" ht="12.75">
      <c r="A145" s="12" t="s">
        <v>178</v>
      </c>
      <c r="B145" s="12" t="s">
        <v>174</v>
      </c>
      <c r="C145" s="23" t="s">
        <v>111</v>
      </c>
      <c r="D145" s="19">
        <v>143</v>
      </c>
      <c r="E145" s="20">
        <v>1</v>
      </c>
      <c r="F145" s="21">
        <f t="shared" si="8"/>
        <v>143</v>
      </c>
      <c r="G145" s="20">
        <f>F145*1.15</f>
        <v>164.45</v>
      </c>
      <c r="H145" s="12" t="s">
        <v>82</v>
      </c>
      <c r="I145" s="22" t="s">
        <v>81</v>
      </c>
      <c r="J145" s="3">
        <f t="shared" si="10"/>
        <v>1.8018</v>
      </c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</row>
    <row r="146" spans="1:84" s="13" customFormat="1" ht="12.75">
      <c r="A146" s="12" t="s">
        <v>178</v>
      </c>
      <c r="B146" s="12" t="s">
        <v>174</v>
      </c>
      <c r="C146" s="23" t="s">
        <v>109</v>
      </c>
      <c r="D146" s="19">
        <v>143</v>
      </c>
      <c r="E146" s="20">
        <v>1</v>
      </c>
      <c r="F146" s="21">
        <f t="shared" si="8"/>
        <v>143</v>
      </c>
      <c r="G146" s="20">
        <f>F146*1.15</f>
        <v>164.45</v>
      </c>
      <c r="H146" s="12" t="s">
        <v>92</v>
      </c>
      <c r="I146" s="22" t="s">
        <v>81</v>
      </c>
      <c r="J146" s="3">
        <f t="shared" si="10"/>
        <v>1.8018</v>
      </c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</row>
    <row r="147" spans="1:84" s="14" customFormat="1" ht="12.75">
      <c r="A147" s="12" t="s">
        <v>178</v>
      </c>
      <c r="B147" s="12" t="s">
        <v>174</v>
      </c>
      <c r="C147" s="23" t="s">
        <v>109</v>
      </c>
      <c r="D147" s="19">
        <v>152</v>
      </c>
      <c r="E147" s="20">
        <v>1</v>
      </c>
      <c r="F147" s="21">
        <f>D147*E147</f>
        <v>152</v>
      </c>
      <c r="G147" s="20">
        <f>F147*1.15</f>
        <v>174.79999999999998</v>
      </c>
      <c r="H147" s="12" t="s">
        <v>43</v>
      </c>
      <c r="I147" s="22" t="s">
        <v>81</v>
      </c>
      <c r="J147" s="3">
        <f t="shared" si="10"/>
        <v>1.9152</v>
      </c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</row>
    <row r="148" spans="1:84" s="13" customFormat="1" ht="12.75">
      <c r="A148" s="12" t="s">
        <v>179</v>
      </c>
      <c r="B148" s="12" t="s">
        <v>180</v>
      </c>
      <c r="C148" s="23">
        <v>48</v>
      </c>
      <c r="D148" s="19">
        <v>79</v>
      </c>
      <c r="E148" s="20">
        <v>1</v>
      </c>
      <c r="F148" s="21">
        <f t="shared" si="8"/>
        <v>79</v>
      </c>
      <c r="G148" s="20">
        <f>F148*1.12</f>
        <v>88.48</v>
      </c>
      <c r="H148" s="12" t="s">
        <v>98</v>
      </c>
      <c r="I148" s="22" t="s">
        <v>74</v>
      </c>
      <c r="J148" s="3">
        <f t="shared" si="10"/>
        <v>0.9954000000000001</v>
      </c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</row>
    <row r="149" spans="1:84" s="13" customFormat="1" ht="12.75">
      <c r="A149" s="12" t="s">
        <v>179</v>
      </c>
      <c r="B149" s="12" t="s">
        <v>180</v>
      </c>
      <c r="C149" s="23">
        <v>50</v>
      </c>
      <c r="D149" s="19">
        <v>79</v>
      </c>
      <c r="E149" s="20">
        <v>1</v>
      </c>
      <c r="F149" s="21">
        <f t="shared" si="8"/>
        <v>79</v>
      </c>
      <c r="G149" s="20">
        <f>F149*1.12</f>
        <v>88.48</v>
      </c>
      <c r="H149" s="12" t="s">
        <v>85</v>
      </c>
      <c r="I149" s="22" t="s">
        <v>74</v>
      </c>
      <c r="J149" s="3">
        <f t="shared" si="10"/>
        <v>0.9954000000000001</v>
      </c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</row>
    <row r="150" spans="1:84" s="13" customFormat="1" ht="12.75">
      <c r="A150" s="12" t="s">
        <v>181</v>
      </c>
      <c r="B150" s="12" t="s">
        <v>180</v>
      </c>
      <c r="C150" s="23" t="s">
        <v>78</v>
      </c>
      <c r="D150" s="21">
        <v>143</v>
      </c>
      <c r="E150" s="20">
        <v>1</v>
      </c>
      <c r="F150" s="21">
        <f t="shared" si="8"/>
        <v>143</v>
      </c>
      <c r="G150" s="20">
        <f>F150*1.12</f>
        <v>160.16000000000003</v>
      </c>
      <c r="H150" s="12" t="s">
        <v>85</v>
      </c>
      <c r="I150" s="22" t="s">
        <v>74</v>
      </c>
      <c r="J150" s="3">
        <f t="shared" si="10"/>
        <v>1.8018</v>
      </c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</row>
    <row r="151" spans="1:84" s="13" customFormat="1" ht="12.75">
      <c r="A151" s="12" t="s">
        <v>182</v>
      </c>
      <c r="B151" s="12" t="s">
        <v>180</v>
      </c>
      <c r="C151" s="23" t="s">
        <v>78</v>
      </c>
      <c r="D151" s="19">
        <v>143</v>
      </c>
      <c r="E151" s="20">
        <v>1</v>
      </c>
      <c r="F151" s="21">
        <f>D151*E151</f>
        <v>143</v>
      </c>
      <c r="G151" s="20">
        <f>F151*1</f>
        <v>143</v>
      </c>
      <c r="H151" s="12" t="s">
        <v>115</v>
      </c>
      <c r="I151" s="22" t="s">
        <v>74</v>
      </c>
      <c r="J151" s="3">
        <f t="shared" si="10"/>
        <v>1.8018</v>
      </c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</row>
    <row r="152" spans="1:84" s="13" customFormat="1" ht="12.75">
      <c r="A152" s="12" t="s">
        <v>183</v>
      </c>
      <c r="B152" s="12" t="s">
        <v>180</v>
      </c>
      <c r="C152" s="23" t="s">
        <v>76</v>
      </c>
      <c r="D152" s="21">
        <v>274</v>
      </c>
      <c r="E152" s="20">
        <v>1</v>
      </c>
      <c r="F152" s="21">
        <f aca="true" t="shared" si="11" ref="F152:F188">D152*E152</f>
        <v>274</v>
      </c>
      <c r="G152" s="20">
        <f>F152*1.12</f>
        <v>306.88000000000005</v>
      </c>
      <c r="H152" s="12" t="s">
        <v>119</v>
      </c>
      <c r="I152" s="22" t="s">
        <v>74</v>
      </c>
      <c r="J152" s="3">
        <f t="shared" si="10"/>
        <v>3.4524</v>
      </c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</row>
    <row r="153" spans="1:84" s="13" customFormat="1" ht="12.75">
      <c r="A153" s="12" t="s">
        <v>183</v>
      </c>
      <c r="B153" s="12" t="s">
        <v>180</v>
      </c>
      <c r="C153" s="23" t="s">
        <v>78</v>
      </c>
      <c r="D153" s="21">
        <v>274</v>
      </c>
      <c r="E153" s="20">
        <v>1</v>
      </c>
      <c r="F153" s="21">
        <f t="shared" si="11"/>
        <v>274</v>
      </c>
      <c r="G153" s="20">
        <f>F153*1</f>
        <v>274</v>
      </c>
      <c r="H153" s="12" t="s">
        <v>115</v>
      </c>
      <c r="I153" s="22" t="s">
        <v>74</v>
      </c>
      <c r="J153" s="3">
        <f t="shared" si="10"/>
        <v>3.4524</v>
      </c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</row>
    <row r="154" spans="1:84" s="13" customFormat="1" ht="12.75">
      <c r="A154" s="12" t="s">
        <v>183</v>
      </c>
      <c r="B154" s="12" t="s">
        <v>180</v>
      </c>
      <c r="C154" s="23" t="s">
        <v>78</v>
      </c>
      <c r="D154" s="21">
        <v>274</v>
      </c>
      <c r="E154" s="20">
        <v>1</v>
      </c>
      <c r="F154" s="21">
        <f t="shared" si="11"/>
        <v>274</v>
      </c>
      <c r="G154" s="20">
        <f>F154*1.12</f>
        <v>306.88000000000005</v>
      </c>
      <c r="H154" s="12" t="s">
        <v>85</v>
      </c>
      <c r="I154" s="22" t="s">
        <v>74</v>
      </c>
      <c r="J154" s="3">
        <f t="shared" si="10"/>
        <v>3.4524</v>
      </c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</row>
    <row r="155" spans="1:84" s="13" customFormat="1" ht="12.75">
      <c r="A155" s="12" t="s">
        <v>183</v>
      </c>
      <c r="B155" s="12" t="s">
        <v>180</v>
      </c>
      <c r="C155" s="23" t="s">
        <v>78</v>
      </c>
      <c r="D155" s="21">
        <v>274</v>
      </c>
      <c r="E155" s="20">
        <v>1</v>
      </c>
      <c r="F155" s="21">
        <f t="shared" si="11"/>
        <v>274</v>
      </c>
      <c r="G155" s="20">
        <f>F155*1.12</f>
        <v>306.88000000000005</v>
      </c>
      <c r="H155" s="12" t="s">
        <v>98</v>
      </c>
      <c r="I155" s="22" t="s">
        <v>74</v>
      </c>
      <c r="J155" s="3">
        <f t="shared" si="10"/>
        <v>3.4524</v>
      </c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</row>
    <row r="156" spans="1:84" s="13" customFormat="1" ht="12.75">
      <c r="A156" s="12" t="s">
        <v>184</v>
      </c>
      <c r="B156" s="12" t="s">
        <v>180</v>
      </c>
      <c r="C156" s="23" t="s">
        <v>78</v>
      </c>
      <c r="D156" s="21">
        <v>143</v>
      </c>
      <c r="E156" s="20">
        <v>1</v>
      </c>
      <c r="F156" s="21">
        <f t="shared" si="11"/>
        <v>143</v>
      </c>
      <c r="G156" s="20">
        <f>F156*1.12</f>
        <v>160.16000000000003</v>
      </c>
      <c r="H156" s="12" t="s">
        <v>85</v>
      </c>
      <c r="I156" s="22" t="s">
        <v>74</v>
      </c>
      <c r="J156" s="3">
        <f t="shared" si="10"/>
        <v>1.8018</v>
      </c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</row>
    <row r="157" spans="1:84" s="13" customFormat="1" ht="12.75">
      <c r="A157" s="12" t="s">
        <v>184</v>
      </c>
      <c r="B157" s="12" t="s">
        <v>180</v>
      </c>
      <c r="C157" s="23" t="s">
        <v>78</v>
      </c>
      <c r="D157" s="21">
        <v>143</v>
      </c>
      <c r="E157" s="20">
        <v>1</v>
      </c>
      <c r="F157" s="21">
        <f>D157*E157</f>
        <v>143</v>
      </c>
      <c r="G157" s="20">
        <f>F157*1</f>
        <v>143</v>
      </c>
      <c r="H157" s="12" t="s">
        <v>115</v>
      </c>
      <c r="I157" s="22" t="s">
        <v>74</v>
      </c>
      <c r="J157" s="3">
        <f t="shared" si="10"/>
        <v>1.8018</v>
      </c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</row>
    <row r="158" spans="1:84" s="13" customFormat="1" ht="12.75">
      <c r="A158" s="12" t="s">
        <v>185</v>
      </c>
      <c r="B158" s="12" t="s">
        <v>186</v>
      </c>
      <c r="C158" s="23" t="s">
        <v>99</v>
      </c>
      <c r="D158" s="19">
        <v>151</v>
      </c>
      <c r="E158" s="20">
        <v>1</v>
      </c>
      <c r="F158" s="21">
        <f t="shared" si="11"/>
        <v>151</v>
      </c>
      <c r="G158" s="20">
        <f>F158*1.12</f>
        <v>169.12</v>
      </c>
      <c r="H158" s="12" t="s">
        <v>91</v>
      </c>
      <c r="I158" s="22" t="s">
        <v>74</v>
      </c>
      <c r="J158" s="3">
        <f t="shared" si="10"/>
        <v>1.9026</v>
      </c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</row>
    <row r="159" spans="1:84" s="13" customFormat="1" ht="12.75">
      <c r="A159" s="12" t="s">
        <v>185</v>
      </c>
      <c r="B159" s="12" t="s">
        <v>186</v>
      </c>
      <c r="C159" s="23" t="s">
        <v>99</v>
      </c>
      <c r="D159" s="19">
        <v>151</v>
      </c>
      <c r="E159" s="20">
        <v>1</v>
      </c>
      <c r="F159" s="21">
        <f t="shared" si="11"/>
        <v>151</v>
      </c>
      <c r="G159" s="20">
        <f>F159*1.01</f>
        <v>152.51</v>
      </c>
      <c r="H159" s="12" t="s">
        <v>118</v>
      </c>
      <c r="I159" s="22" t="s">
        <v>74</v>
      </c>
      <c r="J159" s="3">
        <f t="shared" si="10"/>
        <v>1.9026</v>
      </c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</row>
    <row r="160" spans="1:84" s="13" customFormat="1" ht="12.75">
      <c r="A160" s="12" t="s">
        <v>185</v>
      </c>
      <c r="B160" s="12" t="s">
        <v>186</v>
      </c>
      <c r="C160" s="23" t="s">
        <v>99</v>
      </c>
      <c r="D160" s="19">
        <v>151</v>
      </c>
      <c r="E160" s="20">
        <v>1</v>
      </c>
      <c r="F160" s="21">
        <f t="shared" si="11"/>
        <v>151</v>
      </c>
      <c r="G160" s="20">
        <f>F160*1.15</f>
        <v>173.64999999999998</v>
      </c>
      <c r="H160" s="12" t="s">
        <v>187</v>
      </c>
      <c r="I160" s="22" t="s">
        <v>81</v>
      </c>
      <c r="J160" s="3">
        <f t="shared" si="10"/>
        <v>1.9026</v>
      </c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</row>
    <row r="161" spans="1:84" s="14" customFormat="1" ht="12.75">
      <c r="A161" s="12" t="s">
        <v>185</v>
      </c>
      <c r="B161" s="12" t="s">
        <v>186</v>
      </c>
      <c r="C161" s="23" t="s">
        <v>94</v>
      </c>
      <c r="D161" s="19">
        <v>162</v>
      </c>
      <c r="E161" s="20">
        <v>1</v>
      </c>
      <c r="F161" s="21">
        <f>D161*E161</f>
        <v>162</v>
      </c>
      <c r="G161" s="20">
        <f>F161*1.15</f>
        <v>186.29999999999998</v>
      </c>
      <c r="H161" s="12" t="s">
        <v>188</v>
      </c>
      <c r="I161" s="22" t="s">
        <v>81</v>
      </c>
      <c r="J161" s="3">
        <f t="shared" si="10"/>
        <v>2.0412</v>
      </c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</row>
    <row r="162" spans="1:84" s="13" customFormat="1" ht="12.75">
      <c r="A162" s="12" t="s">
        <v>185</v>
      </c>
      <c r="B162" s="12" t="s">
        <v>186</v>
      </c>
      <c r="C162" s="23" t="s">
        <v>111</v>
      </c>
      <c r="D162" s="19">
        <v>158</v>
      </c>
      <c r="E162" s="20">
        <v>1</v>
      </c>
      <c r="F162" s="21">
        <f t="shared" si="11"/>
        <v>158</v>
      </c>
      <c r="G162" s="20">
        <f>F162*1.15</f>
        <v>181.7</v>
      </c>
      <c r="H162" s="12" t="s">
        <v>154</v>
      </c>
      <c r="I162" s="22" t="s">
        <v>74</v>
      </c>
      <c r="J162" s="3">
        <f t="shared" si="10"/>
        <v>1.9908000000000001</v>
      </c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</row>
    <row r="163" spans="1:84" s="13" customFormat="1" ht="12.75">
      <c r="A163" s="12" t="s">
        <v>185</v>
      </c>
      <c r="B163" s="12" t="s">
        <v>186</v>
      </c>
      <c r="C163" s="23" t="s">
        <v>111</v>
      </c>
      <c r="D163" s="19">
        <v>158</v>
      </c>
      <c r="E163" s="20">
        <v>1</v>
      </c>
      <c r="F163" s="21">
        <f t="shared" si="11"/>
        <v>158</v>
      </c>
      <c r="G163" s="20">
        <f>F163*1.15</f>
        <v>181.7</v>
      </c>
      <c r="H163" s="12" t="s">
        <v>75</v>
      </c>
      <c r="I163" s="22" t="s">
        <v>74</v>
      </c>
      <c r="J163" s="3">
        <f t="shared" si="10"/>
        <v>1.9908000000000001</v>
      </c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</row>
    <row r="164" spans="1:84" s="13" customFormat="1" ht="12.75">
      <c r="A164" s="12" t="s">
        <v>185</v>
      </c>
      <c r="B164" s="12" t="s">
        <v>186</v>
      </c>
      <c r="C164" s="23" t="s">
        <v>111</v>
      </c>
      <c r="D164" s="19">
        <v>158</v>
      </c>
      <c r="E164" s="20">
        <v>1</v>
      </c>
      <c r="F164" s="21">
        <f t="shared" si="11"/>
        <v>158</v>
      </c>
      <c r="G164" s="20">
        <f>F164*1.12</f>
        <v>176.96</v>
      </c>
      <c r="H164" s="12" t="s">
        <v>79</v>
      </c>
      <c r="I164" s="22" t="s">
        <v>74</v>
      </c>
      <c r="J164" s="3">
        <f t="shared" si="10"/>
        <v>1.9908000000000001</v>
      </c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</row>
    <row r="165" spans="1:84" s="13" customFormat="1" ht="12.75">
      <c r="A165" s="12" t="s">
        <v>185</v>
      </c>
      <c r="B165" s="12" t="s">
        <v>186</v>
      </c>
      <c r="C165" s="23" t="s">
        <v>111</v>
      </c>
      <c r="D165" s="19">
        <v>151</v>
      </c>
      <c r="E165" s="20">
        <v>1</v>
      </c>
      <c r="F165" s="21">
        <f t="shared" si="11"/>
        <v>151</v>
      </c>
      <c r="G165" s="20">
        <f aca="true" t="shared" si="12" ref="G165:G170">F165*1.15</f>
        <v>173.64999999999998</v>
      </c>
      <c r="H165" s="12" t="s">
        <v>82</v>
      </c>
      <c r="I165" s="22" t="s">
        <v>81</v>
      </c>
      <c r="J165" s="3">
        <f t="shared" si="10"/>
        <v>1.9026</v>
      </c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</row>
    <row r="166" spans="1:84" s="14" customFormat="1" ht="12.75">
      <c r="A166" s="12" t="s">
        <v>185</v>
      </c>
      <c r="B166" s="12" t="s">
        <v>186</v>
      </c>
      <c r="C166" s="23" t="s">
        <v>111</v>
      </c>
      <c r="D166" s="19">
        <v>162</v>
      </c>
      <c r="E166" s="20">
        <v>1</v>
      </c>
      <c r="F166" s="21">
        <f>D166*E166</f>
        <v>162</v>
      </c>
      <c r="G166" s="20">
        <f t="shared" si="12"/>
        <v>186.29999999999998</v>
      </c>
      <c r="H166" s="12" t="s">
        <v>90</v>
      </c>
      <c r="I166" s="22" t="s">
        <v>74</v>
      </c>
      <c r="J166" s="3">
        <f t="shared" si="10"/>
        <v>2.0412</v>
      </c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</row>
    <row r="167" spans="1:84" s="13" customFormat="1" ht="12.75">
      <c r="A167" s="12" t="s">
        <v>185</v>
      </c>
      <c r="B167" s="12" t="s">
        <v>186</v>
      </c>
      <c r="C167" s="23" t="s">
        <v>112</v>
      </c>
      <c r="D167" s="19">
        <v>151</v>
      </c>
      <c r="E167" s="20">
        <v>1</v>
      </c>
      <c r="F167" s="21">
        <f t="shared" si="11"/>
        <v>151</v>
      </c>
      <c r="G167" s="20">
        <f t="shared" si="12"/>
        <v>173.64999999999998</v>
      </c>
      <c r="H167" s="12" t="s">
        <v>73</v>
      </c>
      <c r="I167" s="22" t="s">
        <v>74</v>
      </c>
      <c r="J167" s="3">
        <f t="shared" si="10"/>
        <v>1.9026</v>
      </c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</row>
    <row r="168" spans="1:84" s="13" customFormat="1" ht="12.75">
      <c r="A168" s="12" t="s">
        <v>185</v>
      </c>
      <c r="B168" s="12" t="s">
        <v>186</v>
      </c>
      <c r="C168" s="23" t="s">
        <v>109</v>
      </c>
      <c r="D168" s="19">
        <v>151</v>
      </c>
      <c r="E168" s="20">
        <v>1</v>
      </c>
      <c r="F168" s="21">
        <f t="shared" si="11"/>
        <v>151</v>
      </c>
      <c r="G168" s="20">
        <f t="shared" si="12"/>
        <v>173.64999999999998</v>
      </c>
      <c r="H168" s="12" t="s">
        <v>150</v>
      </c>
      <c r="I168" s="22" t="s">
        <v>74</v>
      </c>
      <c r="J168" s="3">
        <f t="shared" si="10"/>
        <v>1.9026</v>
      </c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</row>
    <row r="169" spans="1:84" s="14" customFormat="1" ht="12.75">
      <c r="A169" s="12" t="s">
        <v>185</v>
      </c>
      <c r="B169" s="12" t="s">
        <v>186</v>
      </c>
      <c r="C169" s="23" t="s">
        <v>109</v>
      </c>
      <c r="D169" s="19">
        <v>162</v>
      </c>
      <c r="E169" s="20">
        <v>1</v>
      </c>
      <c r="F169" s="21">
        <f>D169*E169</f>
        <v>162</v>
      </c>
      <c r="G169" s="20">
        <f t="shared" si="12"/>
        <v>186.29999999999998</v>
      </c>
      <c r="H169" s="12" t="s">
        <v>92</v>
      </c>
      <c r="I169" s="22" t="s">
        <v>81</v>
      </c>
      <c r="J169" s="3">
        <f t="shared" si="10"/>
        <v>2.0412</v>
      </c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</row>
    <row r="170" spans="1:84" s="14" customFormat="1" ht="12.75">
      <c r="A170" s="12" t="s">
        <v>185</v>
      </c>
      <c r="B170" s="12" t="s">
        <v>186</v>
      </c>
      <c r="C170" s="23" t="s">
        <v>109</v>
      </c>
      <c r="D170" s="19">
        <v>162</v>
      </c>
      <c r="E170" s="20">
        <v>1</v>
      </c>
      <c r="F170" s="21">
        <f>D170*E170</f>
        <v>162</v>
      </c>
      <c r="G170" s="20">
        <f t="shared" si="12"/>
        <v>186.29999999999998</v>
      </c>
      <c r="H170" s="12" t="s">
        <v>43</v>
      </c>
      <c r="I170" s="22" t="s">
        <v>81</v>
      </c>
      <c r="J170" s="3">
        <f t="shared" si="10"/>
        <v>2.0412</v>
      </c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</row>
    <row r="171" spans="1:84" s="13" customFormat="1" ht="12.75">
      <c r="A171" s="12" t="s">
        <v>189</v>
      </c>
      <c r="B171" s="12" t="s">
        <v>190</v>
      </c>
      <c r="C171" s="23" t="s">
        <v>191</v>
      </c>
      <c r="D171" s="19">
        <v>65</v>
      </c>
      <c r="E171" s="20">
        <v>1</v>
      </c>
      <c r="F171" s="21">
        <f t="shared" si="11"/>
        <v>65</v>
      </c>
      <c r="G171" s="20">
        <f>F171*1.12</f>
        <v>72.80000000000001</v>
      </c>
      <c r="H171" s="12" t="s">
        <v>91</v>
      </c>
      <c r="I171" s="22" t="s">
        <v>74</v>
      </c>
      <c r="J171" s="3">
        <f t="shared" si="10"/>
        <v>0.819</v>
      </c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</row>
    <row r="172" spans="1:84" s="13" customFormat="1" ht="12.75">
      <c r="A172" s="12" t="s">
        <v>189</v>
      </c>
      <c r="B172" s="12" t="s">
        <v>190</v>
      </c>
      <c r="C172" s="23" t="s">
        <v>191</v>
      </c>
      <c r="D172" s="19">
        <v>65</v>
      </c>
      <c r="E172" s="20">
        <v>1</v>
      </c>
      <c r="F172" s="21">
        <f t="shared" si="11"/>
        <v>65</v>
      </c>
      <c r="G172" s="20">
        <f aca="true" t="shared" si="13" ref="G172:G180">F172*1.15</f>
        <v>74.75</v>
      </c>
      <c r="H172" s="12" t="s">
        <v>187</v>
      </c>
      <c r="I172" s="22" t="s">
        <v>81</v>
      </c>
      <c r="J172" s="3">
        <f t="shared" si="10"/>
        <v>0.819</v>
      </c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</row>
    <row r="173" spans="1:84" s="13" customFormat="1" ht="12.75">
      <c r="A173" s="12" t="s">
        <v>189</v>
      </c>
      <c r="B173" s="12" t="s">
        <v>190</v>
      </c>
      <c r="C173" s="23" t="s">
        <v>191</v>
      </c>
      <c r="D173" s="19">
        <v>65</v>
      </c>
      <c r="E173" s="20">
        <v>1</v>
      </c>
      <c r="F173" s="21">
        <f t="shared" si="11"/>
        <v>65</v>
      </c>
      <c r="G173" s="20">
        <f t="shared" si="13"/>
        <v>74.75</v>
      </c>
      <c r="H173" s="12" t="s">
        <v>73</v>
      </c>
      <c r="I173" s="22" t="s">
        <v>74</v>
      </c>
      <c r="J173" s="3">
        <f t="shared" si="10"/>
        <v>0.819</v>
      </c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</row>
    <row r="174" spans="1:84" s="13" customFormat="1" ht="12.75">
      <c r="A174" s="12" t="s">
        <v>189</v>
      </c>
      <c r="B174" s="12" t="s">
        <v>190</v>
      </c>
      <c r="C174" s="23" t="s">
        <v>191</v>
      </c>
      <c r="D174" s="19">
        <v>68</v>
      </c>
      <c r="E174" s="20">
        <v>1</v>
      </c>
      <c r="F174" s="21">
        <f t="shared" si="11"/>
        <v>68</v>
      </c>
      <c r="G174" s="20">
        <f t="shared" si="13"/>
        <v>78.19999999999999</v>
      </c>
      <c r="H174" s="12" t="s">
        <v>75</v>
      </c>
      <c r="I174" s="22" t="s">
        <v>74</v>
      </c>
      <c r="J174" s="3">
        <f t="shared" si="10"/>
        <v>0.8568</v>
      </c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</row>
    <row r="175" spans="1:84" s="13" customFormat="1" ht="12.75">
      <c r="A175" s="12" t="s">
        <v>189</v>
      </c>
      <c r="B175" s="12" t="s">
        <v>190</v>
      </c>
      <c r="C175" s="23" t="s">
        <v>191</v>
      </c>
      <c r="D175" s="19">
        <v>65</v>
      </c>
      <c r="E175" s="20">
        <v>1</v>
      </c>
      <c r="F175" s="21">
        <f t="shared" si="11"/>
        <v>65</v>
      </c>
      <c r="G175" s="20">
        <f t="shared" si="13"/>
        <v>74.75</v>
      </c>
      <c r="H175" s="12" t="s">
        <v>148</v>
      </c>
      <c r="I175" s="22" t="s">
        <v>74</v>
      </c>
      <c r="J175" s="3">
        <f t="shared" si="10"/>
        <v>0.819</v>
      </c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</row>
    <row r="176" spans="1:84" s="13" customFormat="1" ht="12.75">
      <c r="A176" s="12" t="s">
        <v>189</v>
      </c>
      <c r="B176" s="12" t="s">
        <v>190</v>
      </c>
      <c r="C176" s="23" t="s">
        <v>191</v>
      </c>
      <c r="D176" s="19">
        <v>65</v>
      </c>
      <c r="E176" s="20">
        <v>1</v>
      </c>
      <c r="F176" s="21">
        <f t="shared" si="11"/>
        <v>65</v>
      </c>
      <c r="G176" s="20">
        <f t="shared" si="13"/>
        <v>74.75</v>
      </c>
      <c r="H176" s="12" t="s">
        <v>82</v>
      </c>
      <c r="I176" s="22" t="s">
        <v>81</v>
      </c>
      <c r="J176" s="3">
        <f t="shared" si="10"/>
        <v>0.819</v>
      </c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</row>
    <row r="177" spans="1:84" s="13" customFormat="1" ht="12.75">
      <c r="A177" s="12" t="s">
        <v>192</v>
      </c>
      <c r="B177" s="12" t="s">
        <v>190</v>
      </c>
      <c r="C177" s="23" t="s">
        <v>191</v>
      </c>
      <c r="D177" s="19">
        <v>68</v>
      </c>
      <c r="E177" s="20">
        <v>1</v>
      </c>
      <c r="F177" s="21">
        <f t="shared" si="11"/>
        <v>68</v>
      </c>
      <c r="G177" s="20">
        <f t="shared" si="13"/>
        <v>78.19999999999999</v>
      </c>
      <c r="H177" s="12" t="s">
        <v>75</v>
      </c>
      <c r="I177" s="22" t="s">
        <v>74</v>
      </c>
      <c r="J177" s="3">
        <f t="shared" si="10"/>
        <v>0.8568</v>
      </c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</row>
    <row r="178" spans="1:84" s="14" customFormat="1" ht="12.75">
      <c r="A178" s="12" t="s">
        <v>192</v>
      </c>
      <c r="B178" s="12" t="s">
        <v>190</v>
      </c>
      <c r="C178" s="23" t="s">
        <v>191</v>
      </c>
      <c r="D178" s="19">
        <v>69</v>
      </c>
      <c r="E178" s="20">
        <v>1</v>
      </c>
      <c r="F178" s="21">
        <f>D178*E178</f>
        <v>69</v>
      </c>
      <c r="G178" s="20">
        <f>F178*1.15</f>
        <v>79.35</v>
      </c>
      <c r="H178" s="12" t="s">
        <v>149</v>
      </c>
      <c r="I178" s="22" t="s">
        <v>74</v>
      </c>
      <c r="J178" s="3">
        <f t="shared" si="10"/>
        <v>0.8694</v>
      </c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</row>
    <row r="179" spans="1:84" s="13" customFormat="1" ht="12.75">
      <c r="A179" s="12" t="s">
        <v>193</v>
      </c>
      <c r="B179" s="12" t="s">
        <v>190</v>
      </c>
      <c r="C179" s="23" t="s">
        <v>111</v>
      </c>
      <c r="D179" s="19">
        <v>143</v>
      </c>
      <c r="E179" s="20">
        <v>1</v>
      </c>
      <c r="F179" s="21">
        <f t="shared" si="11"/>
        <v>143</v>
      </c>
      <c r="G179" s="20">
        <f t="shared" si="13"/>
        <v>164.45</v>
      </c>
      <c r="H179" s="12" t="s">
        <v>82</v>
      </c>
      <c r="I179" s="22" t="s">
        <v>81</v>
      </c>
      <c r="J179" s="3">
        <f t="shared" si="10"/>
        <v>1.8018</v>
      </c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</row>
    <row r="180" spans="1:84" s="11" customFormat="1" ht="12.75">
      <c r="A180" s="12" t="s">
        <v>193</v>
      </c>
      <c r="B180" s="12" t="s">
        <v>186</v>
      </c>
      <c r="C180" s="23" t="s">
        <v>109</v>
      </c>
      <c r="D180" s="19">
        <v>152</v>
      </c>
      <c r="E180" s="20">
        <v>1</v>
      </c>
      <c r="F180" s="21">
        <f t="shared" si="11"/>
        <v>152</v>
      </c>
      <c r="G180" s="20">
        <f t="shared" si="13"/>
        <v>174.79999999999998</v>
      </c>
      <c r="H180" s="12" t="s">
        <v>92</v>
      </c>
      <c r="I180" s="22" t="s">
        <v>81</v>
      </c>
      <c r="J180" s="3">
        <f t="shared" si="10"/>
        <v>1.9152</v>
      </c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</row>
    <row r="181" spans="1:84" s="13" customFormat="1" ht="12.75">
      <c r="A181" s="12" t="s">
        <v>194</v>
      </c>
      <c r="B181" s="12" t="s">
        <v>190</v>
      </c>
      <c r="C181" s="23" t="s">
        <v>99</v>
      </c>
      <c r="D181" s="19">
        <v>143</v>
      </c>
      <c r="E181" s="20">
        <v>1</v>
      </c>
      <c r="F181" s="21">
        <f t="shared" si="11"/>
        <v>143</v>
      </c>
      <c r="G181" s="20">
        <f>F181*1.01</f>
        <v>144.43</v>
      </c>
      <c r="H181" s="12" t="s">
        <v>118</v>
      </c>
      <c r="I181" s="22" t="s">
        <v>74</v>
      </c>
      <c r="J181" s="3">
        <f t="shared" si="10"/>
        <v>1.8018</v>
      </c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</row>
    <row r="182" spans="1:84" s="13" customFormat="1" ht="12.75">
      <c r="A182" s="12" t="s">
        <v>194</v>
      </c>
      <c r="B182" s="12" t="s">
        <v>190</v>
      </c>
      <c r="C182" s="23" t="s">
        <v>111</v>
      </c>
      <c r="D182" s="19">
        <v>149</v>
      </c>
      <c r="E182" s="20">
        <v>1</v>
      </c>
      <c r="F182" s="21">
        <f t="shared" si="11"/>
        <v>149</v>
      </c>
      <c r="G182" s="20">
        <f aca="true" t="shared" si="14" ref="G182:G189">F182*1.15</f>
        <v>171.35</v>
      </c>
      <c r="H182" s="12" t="s">
        <v>75</v>
      </c>
      <c r="I182" s="22" t="s">
        <v>74</v>
      </c>
      <c r="J182" s="3">
        <f t="shared" si="10"/>
        <v>1.8774</v>
      </c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</row>
    <row r="183" spans="1:84" s="14" customFormat="1" ht="12.75">
      <c r="A183" s="12" t="s">
        <v>195</v>
      </c>
      <c r="B183" s="12" t="s">
        <v>186</v>
      </c>
      <c r="C183" s="23" t="s">
        <v>99</v>
      </c>
      <c r="D183" s="19">
        <v>152</v>
      </c>
      <c r="E183" s="20">
        <v>1</v>
      </c>
      <c r="F183" s="21">
        <f t="shared" si="11"/>
        <v>152</v>
      </c>
      <c r="G183" s="20">
        <f t="shared" si="14"/>
        <v>174.79999999999998</v>
      </c>
      <c r="H183" s="12" t="s">
        <v>149</v>
      </c>
      <c r="I183" s="22" t="s">
        <v>74</v>
      </c>
      <c r="J183" s="3">
        <f t="shared" si="10"/>
        <v>1.9152</v>
      </c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</row>
    <row r="184" spans="1:84" s="13" customFormat="1" ht="12.75">
      <c r="A184" s="12" t="s">
        <v>195</v>
      </c>
      <c r="B184" s="12" t="s">
        <v>190</v>
      </c>
      <c r="C184" s="23" t="s">
        <v>94</v>
      </c>
      <c r="D184" s="19">
        <v>143</v>
      </c>
      <c r="E184" s="20">
        <v>1</v>
      </c>
      <c r="F184" s="21">
        <f t="shared" si="11"/>
        <v>143</v>
      </c>
      <c r="G184" s="20">
        <f t="shared" si="14"/>
        <v>164.45</v>
      </c>
      <c r="H184" s="12" t="s">
        <v>187</v>
      </c>
      <c r="I184" s="22" t="s">
        <v>81</v>
      </c>
      <c r="J184" s="3">
        <f t="shared" si="10"/>
        <v>1.8018</v>
      </c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</row>
    <row r="185" spans="1:84" s="14" customFormat="1" ht="12.75">
      <c r="A185" s="12" t="s">
        <v>195</v>
      </c>
      <c r="B185" s="12" t="s">
        <v>186</v>
      </c>
      <c r="C185" s="23" t="s">
        <v>94</v>
      </c>
      <c r="D185" s="19">
        <v>152</v>
      </c>
      <c r="E185" s="20">
        <v>1</v>
      </c>
      <c r="F185" s="21">
        <f>D185*E185</f>
        <v>152</v>
      </c>
      <c r="G185" s="20">
        <f t="shared" si="14"/>
        <v>174.79999999999998</v>
      </c>
      <c r="H185" s="12" t="s">
        <v>188</v>
      </c>
      <c r="I185" s="22" t="s">
        <v>81</v>
      </c>
      <c r="J185" s="3">
        <f t="shared" si="10"/>
        <v>1.9152</v>
      </c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</row>
    <row r="186" spans="1:84" s="11" customFormat="1" ht="12.75">
      <c r="A186" s="12" t="s">
        <v>195</v>
      </c>
      <c r="B186" s="12" t="s">
        <v>186</v>
      </c>
      <c r="C186" s="23" t="s">
        <v>109</v>
      </c>
      <c r="D186" s="19">
        <v>152</v>
      </c>
      <c r="E186" s="20">
        <v>1</v>
      </c>
      <c r="F186" s="21">
        <f>D186*E186</f>
        <v>152</v>
      </c>
      <c r="G186" s="20">
        <f t="shared" si="14"/>
        <v>174.79999999999998</v>
      </c>
      <c r="H186" s="12" t="s">
        <v>92</v>
      </c>
      <c r="I186" s="22" t="s">
        <v>81</v>
      </c>
      <c r="J186" s="3">
        <f t="shared" si="10"/>
        <v>1.9152</v>
      </c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</row>
    <row r="187" spans="1:84" s="13" customFormat="1" ht="12.75">
      <c r="A187" s="12" t="s">
        <v>196</v>
      </c>
      <c r="B187" s="12" t="s">
        <v>190</v>
      </c>
      <c r="C187" s="23" t="s">
        <v>111</v>
      </c>
      <c r="D187" s="19">
        <v>149</v>
      </c>
      <c r="E187" s="20">
        <v>1</v>
      </c>
      <c r="F187" s="21">
        <f t="shared" si="11"/>
        <v>149</v>
      </c>
      <c r="G187" s="20">
        <f t="shared" si="14"/>
        <v>171.35</v>
      </c>
      <c r="H187" s="12" t="s">
        <v>154</v>
      </c>
      <c r="I187" s="22" t="s">
        <v>74</v>
      </c>
      <c r="J187" s="3">
        <f t="shared" si="10"/>
        <v>1.8774</v>
      </c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</row>
    <row r="188" spans="1:84" s="13" customFormat="1" ht="12.75">
      <c r="A188" s="12" t="s">
        <v>196</v>
      </c>
      <c r="B188" s="12" t="s">
        <v>190</v>
      </c>
      <c r="C188" s="23" t="s">
        <v>111</v>
      </c>
      <c r="D188" s="19">
        <v>143</v>
      </c>
      <c r="E188" s="20">
        <v>1</v>
      </c>
      <c r="F188" s="21">
        <f t="shared" si="11"/>
        <v>143</v>
      </c>
      <c r="G188" s="20">
        <f t="shared" si="14"/>
        <v>164.45</v>
      </c>
      <c r="H188" s="12" t="s">
        <v>82</v>
      </c>
      <c r="I188" s="22" t="s">
        <v>81</v>
      </c>
      <c r="J188" s="3">
        <f t="shared" si="10"/>
        <v>1.8018</v>
      </c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</row>
    <row r="189" spans="1:84" s="13" customFormat="1" ht="12.75">
      <c r="A189" s="12" t="s">
        <v>197</v>
      </c>
      <c r="B189" s="12" t="s">
        <v>190</v>
      </c>
      <c r="C189" s="23" t="s">
        <v>93</v>
      </c>
      <c r="D189" s="19">
        <v>143</v>
      </c>
      <c r="E189" s="20">
        <v>1</v>
      </c>
      <c r="F189" s="21">
        <f aca="true" t="shared" si="15" ref="F189:F198">D189*E189</f>
        <v>143</v>
      </c>
      <c r="G189" s="20">
        <f t="shared" si="14"/>
        <v>164.45</v>
      </c>
      <c r="H189" s="12" t="s">
        <v>148</v>
      </c>
      <c r="I189" s="22" t="s">
        <v>74</v>
      </c>
      <c r="J189" s="3">
        <f t="shared" si="10"/>
        <v>1.8018</v>
      </c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</row>
    <row r="190" spans="1:84" s="13" customFormat="1" ht="12.75">
      <c r="A190" s="12" t="s">
        <v>197</v>
      </c>
      <c r="B190" s="12" t="s">
        <v>190</v>
      </c>
      <c r="C190" s="23" t="s">
        <v>99</v>
      </c>
      <c r="D190" s="19">
        <v>143</v>
      </c>
      <c r="E190" s="20">
        <v>1</v>
      </c>
      <c r="F190" s="21">
        <f t="shared" si="15"/>
        <v>143</v>
      </c>
      <c r="G190" s="20">
        <f>F190*1.12</f>
        <v>160.16000000000003</v>
      </c>
      <c r="H190" s="12" t="s">
        <v>91</v>
      </c>
      <c r="I190" s="22" t="s">
        <v>74</v>
      </c>
      <c r="J190" s="3">
        <f t="shared" si="10"/>
        <v>1.8018</v>
      </c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</row>
    <row r="191" spans="1:84" s="13" customFormat="1" ht="12.75">
      <c r="A191" s="12" t="s">
        <v>197</v>
      </c>
      <c r="B191" s="12" t="s">
        <v>190</v>
      </c>
      <c r="C191" s="23" t="s">
        <v>111</v>
      </c>
      <c r="D191" s="19">
        <v>143</v>
      </c>
      <c r="E191" s="20">
        <v>1</v>
      </c>
      <c r="F191" s="21">
        <f t="shared" si="15"/>
        <v>143</v>
      </c>
      <c r="G191" s="20">
        <f>F191*1.12</f>
        <v>160.16000000000003</v>
      </c>
      <c r="H191" s="12" t="s">
        <v>119</v>
      </c>
      <c r="I191" s="22" t="s">
        <v>74</v>
      </c>
      <c r="J191" s="3">
        <f t="shared" si="10"/>
        <v>1.8018</v>
      </c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</row>
    <row r="192" spans="1:84" s="13" customFormat="1" ht="12.75">
      <c r="A192" s="12" t="s">
        <v>197</v>
      </c>
      <c r="B192" s="12" t="s">
        <v>190</v>
      </c>
      <c r="C192" s="23" t="s">
        <v>111</v>
      </c>
      <c r="D192" s="19">
        <v>149</v>
      </c>
      <c r="E192" s="20">
        <v>1</v>
      </c>
      <c r="F192" s="21">
        <f t="shared" si="15"/>
        <v>149</v>
      </c>
      <c r="G192" s="20">
        <f>F192*1.15</f>
        <v>171.35</v>
      </c>
      <c r="H192" s="12" t="s">
        <v>75</v>
      </c>
      <c r="I192" s="22" t="s">
        <v>74</v>
      </c>
      <c r="J192" s="3">
        <f t="shared" si="10"/>
        <v>1.8774</v>
      </c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</row>
    <row r="193" spans="1:84" s="13" customFormat="1" ht="12.75">
      <c r="A193" s="12" t="s">
        <v>197</v>
      </c>
      <c r="B193" s="12" t="s">
        <v>190</v>
      </c>
      <c r="C193" s="23" t="s">
        <v>111</v>
      </c>
      <c r="D193" s="19">
        <v>149</v>
      </c>
      <c r="E193" s="20">
        <v>1</v>
      </c>
      <c r="F193" s="21">
        <f t="shared" si="15"/>
        <v>149</v>
      </c>
      <c r="G193" s="20">
        <f>F193*1.12</f>
        <v>166.88000000000002</v>
      </c>
      <c r="H193" s="12" t="s">
        <v>79</v>
      </c>
      <c r="I193" s="22" t="s">
        <v>74</v>
      </c>
      <c r="J193" s="3">
        <f t="shared" si="10"/>
        <v>1.8774</v>
      </c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</row>
    <row r="194" spans="1:84" s="14" customFormat="1" ht="12.75">
      <c r="A194" s="12" t="s">
        <v>197</v>
      </c>
      <c r="B194" s="12" t="s">
        <v>186</v>
      </c>
      <c r="C194" s="23" t="s">
        <v>111</v>
      </c>
      <c r="D194" s="19">
        <v>152</v>
      </c>
      <c r="E194" s="20">
        <v>1</v>
      </c>
      <c r="F194" s="21">
        <f>D194*E194</f>
        <v>152</v>
      </c>
      <c r="G194" s="20">
        <f>F194*1.15</f>
        <v>174.79999999999998</v>
      </c>
      <c r="H194" s="12" t="s">
        <v>90</v>
      </c>
      <c r="I194" s="22" t="s">
        <v>74</v>
      </c>
      <c r="J194" s="3">
        <f t="shared" si="10"/>
        <v>1.9152</v>
      </c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</row>
    <row r="195" spans="1:84" s="13" customFormat="1" ht="12.75">
      <c r="A195" s="12" t="s">
        <v>197</v>
      </c>
      <c r="B195" s="12" t="s">
        <v>190</v>
      </c>
      <c r="C195" s="23" t="s">
        <v>112</v>
      </c>
      <c r="D195" s="19">
        <v>143</v>
      </c>
      <c r="E195" s="20">
        <v>1</v>
      </c>
      <c r="F195" s="21">
        <f t="shared" si="15"/>
        <v>143</v>
      </c>
      <c r="G195" s="20">
        <f>F195*1.15</f>
        <v>164.45</v>
      </c>
      <c r="H195" s="12" t="s">
        <v>73</v>
      </c>
      <c r="I195" s="22" t="s">
        <v>74</v>
      </c>
      <c r="J195" s="3">
        <f aca="true" t="shared" si="16" ref="J195:J201">F195*0.0126</f>
        <v>1.8018</v>
      </c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</row>
    <row r="196" spans="1:84" s="14" customFormat="1" ht="12.75">
      <c r="A196" s="12" t="s">
        <v>197</v>
      </c>
      <c r="B196" s="12" t="s">
        <v>186</v>
      </c>
      <c r="C196" s="23" t="s">
        <v>109</v>
      </c>
      <c r="D196" s="19">
        <v>152</v>
      </c>
      <c r="E196" s="20">
        <v>1</v>
      </c>
      <c r="F196" s="21">
        <f>D196*E196</f>
        <v>152</v>
      </c>
      <c r="G196" s="20">
        <f>F196*1.15</f>
        <v>174.79999999999998</v>
      </c>
      <c r="H196" s="12" t="s">
        <v>92</v>
      </c>
      <c r="I196" s="22" t="s">
        <v>81</v>
      </c>
      <c r="J196" s="3">
        <f t="shared" si="16"/>
        <v>1.9152</v>
      </c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</row>
    <row r="197" spans="1:84" s="11" customFormat="1" ht="12.75">
      <c r="A197" s="12" t="s">
        <v>198</v>
      </c>
      <c r="B197" s="12" t="s">
        <v>186</v>
      </c>
      <c r="C197" s="23" t="s">
        <v>93</v>
      </c>
      <c r="D197" s="19">
        <v>152</v>
      </c>
      <c r="E197" s="20">
        <v>1</v>
      </c>
      <c r="F197" s="21">
        <f>D197*E197</f>
        <v>152</v>
      </c>
      <c r="G197" s="20">
        <f>F197*1.15</f>
        <v>174.79999999999998</v>
      </c>
      <c r="H197" s="12" t="s">
        <v>149</v>
      </c>
      <c r="I197" s="22" t="s">
        <v>74</v>
      </c>
      <c r="J197" s="3">
        <f t="shared" si="16"/>
        <v>1.9152</v>
      </c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</row>
    <row r="198" spans="1:84" s="13" customFormat="1" ht="12.75">
      <c r="A198" s="12" t="s">
        <v>198</v>
      </c>
      <c r="B198" s="12" t="s">
        <v>190</v>
      </c>
      <c r="C198" s="23" t="s">
        <v>99</v>
      </c>
      <c r="D198" s="19">
        <v>143</v>
      </c>
      <c r="E198" s="20">
        <v>1</v>
      </c>
      <c r="F198" s="21">
        <f t="shared" si="15"/>
        <v>143</v>
      </c>
      <c r="G198" s="20">
        <f>F198*1.01</f>
        <v>144.43</v>
      </c>
      <c r="H198" s="12" t="s">
        <v>118</v>
      </c>
      <c r="I198" s="22" t="s">
        <v>74</v>
      </c>
      <c r="J198" s="3">
        <f t="shared" si="16"/>
        <v>1.8018</v>
      </c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</row>
    <row r="199" spans="1:84" s="14" customFormat="1" ht="12.75">
      <c r="A199" s="12" t="s">
        <v>198</v>
      </c>
      <c r="B199" s="12" t="s">
        <v>186</v>
      </c>
      <c r="C199" s="23" t="s">
        <v>94</v>
      </c>
      <c r="D199" s="19">
        <v>152</v>
      </c>
      <c r="E199" s="20">
        <v>1</v>
      </c>
      <c r="F199" s="21">
        <f>D199*E199</f>
        <v>152</v>
      </c>
      <c r="G199" s="20">
        <f>F199*1.15</f>
        <v>174.79999999999998</v>
      </c>
      <c r="H199" s="12" t="s">
        <v>188</v>
      </c>
      <c r="I199" s="22" t="s">
        <v>81</v>
      </c>
      <c r="J199" s="3">
        <f t="shared" si="16"/>
        <v>1.9152</v>
      </c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</row>
    <row r="200" spans="1:84" s="11" customFormat="1" ht="12.75">
      <c r="A200" s="12" t="s">
        <v>198</v>
      </c>
      <c r="B200" s="12" t="s">
        <v>186</v>
      </c>
      <c r="C200" s="23" t="s">
        <v>109</v>
      </c>
      <c r="D200" s="19">
        <v>152</v>
      </c>
      <c r="E200" s="20">
        <v>1</v>
      </c>
      <c r="F200" s="21">
        <f>D200*E200</f>
        <v>152</v>
      </c>
      <c r="G200" s="20">
        <f>F200*1.15</f>
        <v>174.79999999999998</v>
      </c>
      <c r="H200" s="12" t="s">
        <v>92</v>
      </c>
      <c r="I200" s="22" t="s">
        <v>81</v>
      </c>
      <c r="J200" s="3">
        <f t="shared" si="16"/>
        <v>1.9152</v>
      </c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</row>
    <row r="201" spans="1:84" s="11" customFormat="1" ht="12.75">
      <c r="A201" s="12" t="s">
        <v>198</v>
      </c>
      <c r="B201" s="12" t="s">
        <v>186</v>
      </c>
      <c r="C201" s="23" t="s">
        <v>109</v>
      </c>
      <c r="D201" s="19">
        <v>152</v>
      </c>
      <c r="E201" s="20">
        <v>1</v>
      </c>
      <c r="F201" s="21">
        <f>D201*E201</f>
        <v>152</v>
      </c>
      <c r="G201" s="20">
        <f>F201*1.15</f>
        <v>174.79999999999998</v>
      </c>
      <c r="H201" s="12" t="s">
        <v>43</v>
      </c>
      <c r="I201" s="22" t="s">
        <v>81</v>
      </c>
      <c r="J201" s="3">
        <f t="shared" si="16"/>
        <v>1.9152</v>
      </c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</row>
    <row r="207" ht="12.75">
      <c r="A207" s="18"/>
    </row>
  </sheetData>
  <autoFilter ref="A1:J20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L45" sqref="L45"/>
    </sheetView>
  </sheetViews>
  <sheetFormatPr defaultColWidth="9.00390625" defaultRowHeight="12.75"/>
  <cols>
    <col min="1" max="1" width="21.375" style="0" customWidth="1"/>
    <col min="2" max="2" width="9.25390625" style="0" customWidth="1"/>
    <col min="3" max="3" width="10.875" style="0" customWidth="1"/>
    <col min="6" max="6" width="10.375" style="0" customWidth="1"/>
    <col min="8" max="8" width="10.25390625" style="0" customWidth="1"/>
    <col min="9" max="9" width="12.00390625" style="0" customWidth="1"/>
  </cols>
  <sheetData>
    <row r="1" spans="1:11" s="5" customFormat="1" ht="30">
      <c r="A1" s="4"/>
      <c r="B1" s="4" t="s">
        <v>221</v>
      </c>
      <c r="C1" s="4" t="s">
        <v>220</v>
      </c>
      <c r="D1" s="5" t="s">
        <v>9</v>
      </c>
      <c r="E1" s="4" t="s">
        <v>10</v>
      </c>
      <c r="F1" s="5" t="s">
        <v>11</v>
      </c>
      <c r="G1" s="5" t="s">
        <v>12</v>
      </c>
      <c r="H1" s="5" t="s">
        <v>13</v>
      </c>
      <c r="I1" s="5" t="s">
        <v>14</v>
      </c>
      <c r="J1" s="5" t="s">
        <v>15</v>
      </c>
      <c r="K1" s="5" t="s">
        <v>16</v>
      </c>
    </row>
    <row r="2" spans="1:10" ht="12.75">
      <c r="A2" t="s">
        <v>118</v>
      </c>
      <c r="B2">
        <v>0</v>
      </c>
      <c r="C2">
        <v>819</v>
      </c>
      <c r="D2">
        <v>819</v>
      </c>
      <c r="E2">
        <v>827</v>
      </c>
      <c r="F2">
        <v>827</v>
      </c>
      <c r="G2" s="35">
        <v>0</v>
      </c>
      <c r="H2" s="34">
        <v>0</v>
      </c>
      <c r="J2" s="38">
        <f>D2*0.0126</f>
        <v>10.3194</v>
      </c>
    </row>
    <row r="3" spans="1:10" ht="12.75">
      <c r="A3" t="s">
        <v>57</v>
      </c>
      <c r="B3">
        <v>239</v>
      </c>
      <c r="C3">
        <v>348</v>
      </c>
      <c r="D3">
        <v>587</v>
      </c>
      <c r="E3">
        <v>675</v>
      </c>
      <c r="F3">
        <v>0</v>
      </c>
      <c r="G3" s="35">
        <v>675</v>
      </c>
      <c r="H3" s="34">
        <v>675</v>
      </c>
      <c r="J3" s="38">
        <f>D3*0.0126</f>
        <v>7.3962</v>
      </c>
    </row>
    <row r="4" spans="1:10" ht="12.75">
      <c r="A4" t="s">
        <v>116</v>
      </c>
      <c r="B4">
        <v>0</v>
      </c>
      <c r="C4">
        <v>438</v>
      </c>
      <c r="D4">
        <v>438</v>
      </c>
      <c r="E4">
        <v>504</v>
      </c>
      <c r="F4">
        <v>504</v>
      </c>
      <c r="G4" s="35">
        <v>0</v>
      </c>
      <c r="H4" s="34">
        <v>0</v>
      </c>
      <c r="J4" s="38">
        <f>D4*0.0126</f>
        <v>5.5188</v>
      </c>
    </row>
    <row r="5" spans="1:10" ht="12.75">
      <c r="A5" t="s">
        <v>79</v>
      </c>
      <c r="B5">
        <v>0</v>
      </c>
      <c r="C5">
        <v>307</v>
      </c>
      <c r="D5">
        <v>307</v>
      </c>
      <c r="E5">
        <v>344</v>
      </c>
      <c r="F5">
        <v>0</v>
      </c>
      <c r="G5" s="35">
        <v>344</v>
      </c>
      <c r="H5" s="34">
        <v>344</v>
      </c>
      <c r="J5" s="38">
        <f aca="true" t="shared" si="0" ref="J5:J48">D5*0.0126</f>
        <v>3.8682</v>
      </c>
    </row>
    <row r="6" spans="1:10" ht="12.75">
      <c r="A6" t="s">
        <v>187</v>
      </c>
      <c r="B6">
        <v>0</v>
      </c>
      <c r="C6">
        <v>359</v>
      </c>
      <c r="D6">
        <v>359</v>
      </c>
      <c r="E6">
        <v>413</v>
      </c>
      <c r="F6">
        <v>413</v>
      </c>
      <c r="G6" s="35">
        <v>0</v>
      </c>
      <c r="H6" s="34">
        <v>0</v>
      </c>
      <c r="J6" s="38">
        <f t="shared" si="0"/>
        <v>4.5234</v>
      </c>
    </row>
    <row r="7" spans="1:12" ht="12.75">
      <c r="A7" s="12" t="s">
        <v>90</v>
      </c>
      <c r="B7" s="12">
        <v>0</v>
      </c>
      <c r="C7" s="12">
        <v>314</v>
      </c>
      <c r="D7">
        <v>314</v>
      </c>
      <c r="E7">
        <v>361</v>
      </c>
      <c r="F7">
        <v>0</v>
      </c>
      <c r="G7" s="35">
        <v>361</v>
      </c>
      <c r="H7" s="34">
        <v>373</v>
      </c>
      <c r="J7" s="38">
        <f t="shared" si="0"/>
        <v>3.9564</v>
      </c>
      <c r="L7" t="s">
        <v>267</v>
      </c>
    </row>
    <row r="8" spans="1:10" ht="12.75">
      <c r="A8" s="27" t="s">
        <v>128</v>
      </c>
      <c r="B8" s="28">
        <v>0</v>
      </c>
      <c r="C8" s="28">
        <v>1586</v>
      </c>
      <c r="D8">
        <v>1586</v>
      </c>
      <c r="E8">
        <v>1776</v>
      </c>
      <c r="F8">
        <v>317</v>
      </c>
      <c r="G8" s="35">
        <v>1459</v>
      </c>
      <c r="H8" s="34">
        <v>1459</v>
      </c>
      <c r="J8" s="38">
        <f t="shared" si="0"/>
        <v>19.9836</v>
      </c>
    </row>
    <row r="9" spans="1:12" ht="12.75">
      <c r="A9" t="s">
        <v>27</v>
      </c>
      <c r="B9" s="28">
        <v>240</v>
      </c>
      <c r="C9" s="28">
        <v>1130</v>
      </c>
      <c r="D9">
        <v>1370</v>
      </c>
      <c r="E9">
        <v>1576</v>
      </c>
      <c r="F9">
        <v>0</v>
      </c>
      <c r="G9" s="35">
        <v>1576</v>
      </c>
      <c r="H9" s="34">
        <v>1576</v>
      </c>
      <c r="J9" s="38">
        <f t="shared" si="0"/>
        <v>17.262</v>
      </c>
      <c r="L9" t="s">
        <v>226</v>
      </c>
    </row>
    <row r="10" spans="1:10" ht="12.75">
      <c r="A10" t="s">
        <v>98</v>
      </c>
      <c r="B10">
        <v>0</v>
      </c>
      <c r="C10" s="28">
        <v>647</v>
      </c>
      <c r="D10">
        <v>647</v>
      </c>
      <c r="E10">
        <v>725</v>
      </c>
      <c r="F10">
        <v>725</v>
      </c>
      <c r="G10" s="35">
        <v>0</v>
      </c>
      <c r="H10" s="34">
        <v>0</v>
      </c>
      <c r="J10" s="38">
        <f t="shared" si="0"/>
        <v>8.1522</v>
      </c>
    </row>
    <row r="11" spans="1:10" ht="12.75">
      <c r="A11" s="12" t="s">
        <v>188</v>
      </c>
      <c r="B11" s="12">
        <v>0</v>
      </c>
      <c r="C11" s="28">
        <v>466</v>
      </c>
      <c r="D11">
        <v>466</v>
      </c>
      <c r="E11">
        <v>536</v>
      </c>
      <c r="F11">
        <v>0</v>
      </c>
      <c r="G11" s="35">
        <v>536</v>
      </c>
      <c r="H11" s="34">
        <v>536</v>
      </c>
      <c r="J11" s="38">
        <f t="shared" si="0"/>
        <v>5.8716</v>
      </c>
    </row>
    <row r="12" spans="1:13" ht="12.75">
      <c r="A12" t="s">
        <v>148</v>
      </c>
      <c r="B12" s="12">
        <v>0</v>
      </c>
      <c r="C12" s="28">
        <v>590</v>
      </c>
      <c r="D12">
        <v>590</v>
      </c>
      <c r="E12">
        <v>679</v>
      </c>
      <c r="F12">
        <v>750</v>
      </c>
      <c r="G12" s="35">
        <v>0</v>
      </c>
      <c r="H12" s="34">
        <v>0</v>
      </c>
      <c r="I12">
        <v>88</v>
      </c>
      <c r="J12" s="38">
        <f t="shared" si="0"/>
        <v>7.434</v>
      </c>
      <c r="K12">
        <v>81</v>
      </c>
      <c r="L12" t="s">
        <v>237</v>
      </c>
      <c r="M12" t="s">
        <v>268</v>
      </c>
    </row>
    <row r="13" spans="1:12" ht="12.75">
      <c r="A13" s="12" t="s">
        <v>121</v>
      </c>
      <c r="B13" s="12">
        <v>0</v>
      </c>
      <c r="C13" s="28">
        <v>369</v>
      </c>
      <c r="D13">
        <v>369</v>
      </c>
      <c r="E13">
        <v>424</v>
      </c>
      <c r="F13">
        <v>0</v>
      </c>
      <c r="G13" s="35">
        <v>424</v>
      </c>
      <c r="H13" s="34">
        <v>424</v>
      </c>
      <c r="I13">
        <v>29</v>
      </c>
      <c r="J13" s="38">
        <f t="shared" si="0"/>
        <v>4.6494</v>
      </c>
      <c r="K13">
        <v>24</v>
      </c>
      <c r="L13" t="s">
        <v>236</v>
      </c>
    </row>
    <row r="14" spans="1:10" ht="12.75">
      <c r="A14" s="12" t="s">
        <v>140</v>
      </c>
      <c r="B14" s="12">
        <v>0</v>
      </c>
      <c r="C14" s="28">
        <v>369</v>
      </c>
      <c r="D14">
        <v>369</v>
      </c>
      <c r="E14">
        <v>424</v>
      </c>
      <c r="F14">
        <v>0</v>
      </c>
      <c r="G14" s="35">
        <v>424</v>
      </c>
      <c r="H14" s="34">
        <v>424</v>
      </c>
      <c r="J14" s="38">
        <f t="shared" si="0"/>
        <v>4.6494</v>
      </c>
    </row>
    <row r="15" spans="1:10" ht="12.75">
      <c r="A15" t="s">
        <v>119</v>
      </c>
      <c r="B15" s="12">
        <v>0</v>
      </c>
      <c r="C15" s="28">
        <v>1236</v>
      </c>
      <c r="D15">
        <v>1236</v>
      </c>
      <c r="E15">
        <v>1384</v>
      </c>
      <c r="F15">
        <v>1384</v>
      </c>
      <c r="G15" s="35">
        <v>0</v>
      </c>
      <c r="H15" s="34">
        <v>0</v>
      </c>
      <c r="J15" s="38">
        <f t="shared" si="0"/>
        <v>15.5736</v>
      </c>
    </row>
    <row r="16" spans="1:10" ht="12.75">
      <c r="A16" t="s">
        <v>114</v>
      </c>
      <c r="B16" s="12">
        <v>0</v>
      </c>
      <c r="C16" s="28">
        <v>298</v>
      </c>
      <c r="D16">
        <v>298</v>
      </c>
      <c r="E16">
        <v>343</v>
      </c>
      <c r="F16">
        <v>0</v>
      </c>
      <c r="G16" s="35">
        <v>343</v>
      </c>
      <c r="H16" s="34">
        <v>343</v>
      </c>
      <c r="J16" s="38">
        <f t="shared" si="0"/>
        <v>3.7548</v>
      </c>
    </row>
    <row r="17" spans="1:10" ht="12.75">
      <c r="A17" t="s">
        <v>85</v>
      </c>
      <c r="B17" s="12">
        <v>0</v>
      </c>
      <c r="C17" s="28">
        <v>869</v>
      </c>
      <c r="D17">
        <v>869</v>
      </c>
      <c r="E17">
        <v>973</v>
      </c>
      <c r="F17">
        <v>230</v>
      </c>
      <c r="G17" s="35">
        <v>743</v>
      </c>
      <c r="H17" s="34">
        <v>743</v>
      </c>
      <c r="J17" s="38">
        <f t="shared" si="0"/>
        <v>10.9494</v>
      </c>
    </row>
    <row r="18" spans="1:10" ht="12.75">
      <c r="A18" s="12" t="s">
        <v>105</v>
      </c>
      <c r="B18" s="12">
        <v>0</v>
      </c>
      <c r="C18" s="28">
        <v>437</v>
      </c>
      <c r="D18">
        <v>437</v>
      </c>
      <c r="E18">
        <v>503</v>
      </c>
      <c r="F18">
        <v>0</v>
      </c>
      <c r="G18" s="35">
        <v>503</v>
      </c>
      <c r="H18" s="34">
        <v>503</v>
      </c>
      <c r="J18" s="38">
        <f t="shared" si="0"/>
        <v>5.5062</v>
      </c>
    </row>
    <row r="19" spans="1:10" ht="12.75">
      <c r="A19" s="12" t="s">
        <v>162</v>
      </c>
      <c r="B19" s="12">
        <v>0</v>
      </c>
      <c r="C19" s="28">
        <v>533</v>
      </c>
      <c r="D19">
        <v>533</v>
      </c>
      <c r="E19">
        <v>613</v>
      </c>
      <c r="F19">
        <v>0</v>
      </c>
      <c r="G19" s="35">
        <v>613</v>
      </c>
      <c r="H19" s="34">
        <v>613</v>
      </c>
      <c r="J19" s="38">
        <f t="shared" si="0"/>
        <v>6.7158</v>
      </c>
    </row>
    <row r="20" spans="1:10" ht="12.75">
      <c r="A20" t="s">
        <v>115</v>
      </c>
      <c r="B20" s="12">
        <v>0</v>
      </c>
      <c r="C20" s="28">
        <v>1638</v>
      </c>
      <c r="D20">
        <v>1638</v>
      </c>
      <c r="E20">
        <v>1638</v>
      </c>
      <c r="F20">
        <v>1638</v>
      </c>
      <c r="G20" s="35">
        <v>0</v>
      </c>
      <c r="H20" s="34">
        <v>0</v>
      </c>
      <c r="J20" s="38">
        <f t="shared" si="0"/>
        <v>20.6388</v>
      </c>
    </row>
    <row r="21" spans="1:10" ht="12.75">
      <c r="A21" t="s">
        <v>65</v>
      </c>
      <c r="B21" s="12">
        <v>221</v>
      </c>
      <c r="C21">
        <v>0</v>
      </c>
      <c r="D21">
        <v>221</v>
      </c>
      <c r="E21">
        <v>232</v>
      </c>
      <c r="F21">
        <v>0</v>
      </c>
      <c r="G21" s="35">
        <v>232</v>
      </c>
      <c r="H21" s="34">
        <v>232</v>
      </c>
      <c r="J21" s="38">
        <f t="shared" si="0"/>
        <v>2.7846</v>
      </c>
    </row>
    <row r="22" spans="1:12" ht="12.75">
      <c r="A22" s="27" t="s">
        <v>154</v>
      </c>
      <c r="B22" s="27">
        <v>0</v>
      </c>
      <c r="C22" s="27">
        <v>802</v>
      </c>
      <c r="D22">
        <v>802</v>
      </c>
      <c r="E22">
        <v>922</v>
      </c>
      <c r="F22">
        <v>160</v>
      </c>
      <c r="G22" s="35">
        <v>762</v>
      </c>
      <c r="H22" s="34">
        <v>775</v>
      </c>
      <c r="J22" s="38">
        <f t="shared" si="0"/>
        <v>10.1052</v>
      </c>
      <c r="L22" t="s">
        <v>225</v>
      </c>
    </row>
    <row r="23" spans="1:10" ht="12.75">
      <c r="A23" t="s">
        <v>100</v>
      </c>
      <c r="B23" s="27">
        <v>0</v>
      </c>
      <c r="C23" s="27">
        <v>348</v>
      </c>
      <c r="D23">
        <v>348</v>
      </c>
      <c r="E23">
        <v>400</v>
      </c>
      <c r="F23">
        <v>400</v>
      </c>
      <c r="G23" s="35">
        <v>0</v>
      </c>
      <c r="H23" s="34">
        <v>0</v>
      </c>
      <c r="J23" s="38">
        <f t="shared" si="0"/>
        <v>4.3848</v>
      </c>
    </row>
    <row r="24" spans="1:10" ht="12.75">
      <c r="A24" t="s">
        <v>37</v>
      </c>
      <c r="B24" s="27">
        <v>338</v>
      </c>
      <c r="C24" s="27">
        <v>704</v>
      </c>
      <c r="D24">
        <v>1042</v>
      </c>
      <c r="E24">
        <v>1198</v>
      </c>
      <c r="F24">
        <v>0</v>
      </c>
      <c r="G24" s="35">
        <v>1198</v>
      </c>
      <c r="H24" s="34">
        <v>1198</v>
      </c>
      <c r="J24" s="38">
        <f t="shared" si="0"/>
        <v>13.1292</v>
      </c>
    </row>
    <row r="25" spans="1:10" ht="12.75">
      <c r="A25" s="27" t="s">
        <v>161</v>
      </c>
      <c r="B25" s="27">
        <v>0</v>
      </c>
      <c r="C25" s="27">
        <v>452</v>
      </c>
      <c r="D25">
        <v>452</v>
      </c>
      <c r="E25">
        <v>520</v>
      </c>
      <c r="F25">
        <v>520</v>
      </c>
      <c r="G25" s="35">
        <v>0</v>
      </c>
      <c r="H25" s="34">
        <v>0</v>
      </c>
      <c r="J25" s="38">
        <f t="shared" si="0"/>
        <v>5.6952</v>
      </c>
    </row>
    <row r="26" spans="1:10" ht="12.75">
      <c r="A26" t="s">
        <v>22</v>
      </c>
      <c r="B26" s="27">
        <v>310</v>
      </c>
      <c r="C26">
        <v>0</v>
      </c>
      <c r="D26">
        <v>310</v>
      </c>
      <c r="E26">
        <v>357</v>
      </c>
      <c r="F26">
        <v>0</v>
      </c>
      <c r="G26" s="35">
        <v>357</v>
      </c>
      <c r="H26" s="34">
        <v>357</v>
      </c>
      <c r="J26" s="38">
        <f t="shared" si="0"/>
        <v>3.906</v>
      </c>
    </row>
    <row r="27" spans="1:10" ht="12.75">
      <c r="A27" t="s">
        <v>53</v>
      </c>
      <c r="B27" s="27">
        <v>516</v>
      </c>
      <c r="C27">
        <v>632</v>
      </c>
      <c r="D27">
        <v>1148</v>
      </c>
      <c r="E27">
        <v>1286</v>
      </c>
      <c r="F27">
        <v>0</v>
      </c>
      <c r="G27" s="35">
        <v>1286</v>
      </c>
      <c r="H27" s="34">
        <v>1286</v>
      </c>
      <c r="J27" s="38">
        <f t="shared" si="0"/>
        <v>14.4648</v>
      </c>
    </row>
    <row r="28" spans="1:10" ht="12.75">
      <c r="A28" t="s">
        <v>67</v>
      </c>
      <c r="B28" s="27">
        <v>410</v>
      </c>
      <c r="C28">
        <v>307</v>
      </c>
      <c r="D28">
        <v>717</v>
      </c>
      <c r="E28">
        <v>803</v>
      </c>
      <c r="F28">
        <v>0</v>
      </c>
      <c r="G28" s="35">
        <v>803</v>
      </c>
      <c r="H28" s="34">
        <v>803</v>
      </c>
      <c r="J28" s="38">
        <f t="shared" si="0"/>
        <v>9.0342</v>
      </c>
    </row>
    <row r="29" spans="1:10" ht="12.75">
      <c r="A29" t="s">
        <v>82</v>
      </c>
      <c r="B29">
        <v>0</v>
      </c>
      <c r="C29">
        <v>2354</v>
      </c>
      <c r="D29">
        <v>2354</v>
      </c>
      <c r="E29">
        <v>2707</v>
      </c>
      <c r="F29">
        <v>2707</v>
      </c>
      <c r="G29" s="35">
        <v>0</v>
      </c>
      <c r="H29" s="34">
        <v>0</v>
      </c>
      <c r="J29" s="38">
        <f t="shared" si="0"/>
        <v>29.6604</v>
      </c>
    </row>
    <row r="30" spans="1:10" ht="12.75">
      <c r="A30" t="s">
        <v>160</v>
      </c>
      <c r="B30">
        <v>0</v>
      </c>
      <c r="C30">
        <v>1178</v>
      </c>
      <c r="D30">
        <v>1178</v>
      </c>
      <c r="E30">
        <v>1178</v>
      </c>
      <c r="F30">
        <v>236</v>
      </c>
      <c r="G30" s="35">
        <v>942</v>
      </c>
      <c r="H30" s="34">
        <v>942</v>
      </c>
      <c r="J30" s="38">
        <f t="shared" si="0"/>
        <v>14.8428</v>
      </c>
    </row>
    <row r="31" spans="1:10" ht="12.75">
      <c r="A31" s="27" t="s">
        <v>91</v>
      </c>
      <c r="B31" s="27">
        <v>0</v>
      </c>
      <c r="C31" s="27">
        <v>1225</v>
      </c>
      <c r="D31">
        <v>1225</v>
      </c>
      <c r="E31">
        <v>1372</v>
      </c>
      <c r="F31">
        <v>1373</v>
      </c>
      <c r="G31" s="35">
        <v>0</v>
      </c>
      <c r="H31" s="34">
        <v>0</v>
      </c>
      <c r="I31">
        <v>1</v>
      </c>
      <c r="J31" s="38">
        <f t="shared" si="0"/>
        <v>15.435</v>
      </c>
    </row>
    <row r="32" spans="1:10" ht="12.75">
      <c r="A32" s="12" t="s">
        <v>77</v>
      </c>
      <c r="B32" s="18">
        <v>0</v>
      </c>
      <c r="C32" s="18">
        <v>416</v>
      </c>
      <c r="D32">
        <v>416</v>
      </c>
      <c r="E32">
        <v>478</v>
      </c>
      <c r="F32">
        <v>0</v>
      </c>
      <c r="G32" s="35">
        <v>478</v>
      </c>
      <c r="H32" s="34">
        <v>478</v>
      </c>
      <c r="J32" s="38">
        <f t="shared" si="0"/>
        <v>5.2416</v>
      </c>
    </row>
    <row r="33" spans="1:10" ht="12.75">
      <c r="A33" t="s">
        <v>206</v>
      </c>
      <c r="B33" s="18">
        <v>861</v>
      </c>
      <c r="C33">
        <v>0</v>
      </c>
      <c r="D33">
        <v>861</v>
      </c>
      <c r="E33">
        <v>990</v>
      </c>
      <c r="F33">
        <v>0</v>
      </c>
      <c r="G33" s="35">
        <v>990</v>
      </c>
      <c r="H33" s="34">
        <v>990</v>
      </c>
      <c r="J33" s="38">
        <f t="shared" si="0"/>
        <v>10.8486</v>
      </c>
    </row>
    <row r="34" spans="1:12" ht="12.75">
      <c r="A34" s="27" t="s">
        <v>92</v>
      </c>
      <c r="B34">
        <v>0</v>
      </c>
      <c r="C34">
        <v>2600</v>
      </c>
      <c r="D34">
        <v>2600</v>
      </c>
      <c r="E34">
        <v>2990</v>
      </c>
      <c r="F34">
        <v>0</v>
      </c>
      <c r="G34" s="35">
        <v>2990</v>
      </c>
      <c r="H34" s="34">
        <v>2990</v>
      </c>
      <c r="J34" s="38">
        <f t="shared" si="0"/>
        <v>32.76</v>
      </c>
      <c r="L34" t="s">
        <v>233</v>
      </c>
    </row>
    <row r="35" spans="1:12" ht="12.75">
      <c r="A35" t="s">
        <v>43</v>
      </c>
      <c r="B35">
        <v>994</v>
      </c>
      <c r="C35">
        <v>628</v>
      </c>
      <c r="D35">
        <v>1622</v>
      </c>
      <c r="E35">
        <v>1832</v>
      </c>
      <c r="F35">
        <v>0</v>
      </c>
      <c r="G35" s="35">
        <v>1832</v>
      </c>
      <c r="H35" s="34">
        <v>1850</v>
      </c>
      <c r="J35" s="38">
        <f t="shared" si="0"/>
        <v>20.4372</v>
      </c>
      <c r="L35" t="s">
        <v>235</v>
      </c>
    </row>
    <row r="36" spans="1:10" ht="12.75">
      <c r="A36" t="s">
        <v>73</v>
      </c>
      <c r="B36">
        <v>0</v>
      </c>
      <c r="C36">
        <v>359</v>
      </c>
      <c r="D36">
        <v>359</v>
      </c>
      <c r="E36">
        <v>413</v>
      </c>
      <c r="F36">
        <v>0</v>
      </c>
      <c r="G36" s="35">
        <v>413</v>
      </c>
      <c r="H36" s="34">
        <v>413</v>
      </c>
      <c r="J36" s="38">
        <f t="shared" si="0"/>
        <v>4.5234</v>
      </c>
    </row>
    <row r="37" spans="1:10" ht="12.75">
      <c r="A37" s="27" t="s">
        <v>219</v>
      </c>
      <c r="B37" s="27">
        <v>0</v>
      </c>
      <c r="C37" s="27">
        <v>919</v>
      </c>
      <c r="D37">
        <v>919</v>
      </c>
      <c r="E37">
        <v>1057</v>
      </c>
      <c r="F37">
        <v>184</v>
      </c>
      <c r="G37" s="35">
        <v>873</v>
      </c>
      <c r="H37" s="34">
        <v>873</v>
      </c>
      <c r="J37" s="38">
        <f t="shared" si="0"/>
        <v>11.5794</v>
      </c>
    </row>
    <row r="38" spans="1:11" ht="12.75">
      <c r="A38" t="s">
        <v>150</v>
      </c>
      <c r="B38" s="27">
        <v>0</v>
      </c>
      <c r="C38" s="27">
        <v>987</v>
      </c>
      <c r="D38">
        <v>987</v>
      </c>
      <c r="E38">
        <v>1135</v>
      </c>
      <c r="F38">
        <v>1135</v>
      </c>
      <c r="G38" s="35">
        <v>0</v>
      </c>
      <c r="H38" s="34">
        <v>0</v>
      </c>
      <c r="J38" s="38">
        <f t="shared" si="0"/>
        <v>12.4362</v>
      </c>
      <c r="K38" t="s">
        <v>222</v>
      </c>
    </row>
    <row r="39" spans="1:10" ht="12.75">
      <c r="A39" t="s">
        <v>215</v>
      </c>
      <c r="B39" s="27">
        <v>596</v>
      </c>
      <c r="C39">
        <v>0</v>
      </c>
      <c r="D39">
        <v>596</v>
      </c>
      <c r="E39">
        <v>685</v>
      </c>
      <c r="F39">
        <v>0</v>
      </c>
      <c r="G39" s="35">
        <v>685</v>
      </c>
      <c r="H39" s="34">
        <v>685</v>
      </c>
      <c r="J39" s="38">
        <f t="shared" si="0"/>
        <v>7.5096</v>
      </c>
    </row>
    <row r="40" spans="1:10" ht="12.75">
      <c r="A40" t="s">
        <v>104</v>
      </c>
      <c r="B40">
        <v>0</v>
      </c>
      <c r="C40">
        <v>686</v>
      </c>
      <c r="D40">
        <v>686</v>
      </c>
      <c r="E40">
        <v>768</v>
      </c>
      <c r="F40">
        <v>0</v>
      </c>
      <c r="G40" s="35">
        <v>768</v>
      </c>
      <c r="H40" s="34"/>
      <c r="J40" s="38">
        <f t="shared" si="0"/>
        <v>8.6436</v>
      </c>
    </row>
    <row r="41" spans="1:10" ht="12.75">
      <c r="A41" t="s">
        <v>63</v>
      </c>
      <c r="B41">
        <v>303</v>
      </c>
      <c r="C41">
        <v>0</v>
      </c>
      <c r="D41">
        <v>303</v>
      </c>
      <c r="E41">
        <v>348</v>
      </c>
      <c r="F41">
        <v>0</v>
      </c>
      <c r="G41" s="35">
        <v>348</v>
      </c>
      <c r="H41" s="34">
        <v>348</v>
      </c>
      <c r="J41" s="38">
        <f t="shared" si="0"/>
        <v>3.8178</v>
      </c>
    </row>
    <row r="42" spans="1:10" ht="12.75">
      <c r="A42" s="27" t="s">
        <v>117</v>
      </c>
      <c r="B42" s="27">
        <v>0</v>
      </c>
      <c r="C42" s="27">
        <v>230</v>
      </c>
      <c r="D42">
        <v>230</v>
      </c>
      <c r="E42">
        <v>265</v>
      </c>
      <c r="F42">
        <v>264</v>
      </c>
      <c r="G42" s="35">
        <v>1</v>
      </c>
      <c r="H42" s="34"/>
      <c r="J42" s="38">
        <f t="shared" si="0"/>
        <v>2.898</v>
      </c>
    </row>
    <row r="43" spans="1:10" ht="12.75">
      <c r="A43" s="27" t="s">
        <v>36</v>
      </c>
      <c r="B43" s="27">
        <v>242</v>
      </c>
      <c r="C43" s="27">
        <v>468</v>
      </c>
      <c r="D43">
        <v>710</v>
      </c>
      <c r="E43">
        <v>795</v>
      </c>
      <c r="F43">
        <v>0</v>
      </c>
      <c r="G43" s="35">
        <v>795</v>
      </c>
      <c r="H43" s="34">
        <v>795</v>
      </c>
      <c r="J43" s="38">
        <f t="shared" si="0"/>
        <v>8.946</v>
      </c>
    </row>
    <row r="44" spans="1:10" ht="12.75">
      <c r="A44" s="27" t="s">
        <v>75</v>
      </c>
      <c r="B44">
        <v>0</v>
      </c>
      <c r="C44" s="27">
        <v>1048</v>
      </c>
      <c r="D44">
        <v>1048</v>
      </c>
      <c r="E44">
        <v>1205</v>
      </c>
      <c r="F44">
        <v>319</v>
      </c>
      <c r="G44" s="35">
        <v>886</v>
      </c>
      <c r="H44" s="34">
        <v>886</v>
      </c>
      <c r="J44" s="38">
        <f t="shared" si="0"/>
        <v>13.2048</v>
      </c>
    </row>
    <row r="45" spans="1:10" ht="12.75">
      <c r="A45" t="s">
        <v>130</v>
      </c>
      <c r="B45">
        <v>0</v>
      </c>
      <c r="C45" s="27">
        <v>833</v>
      </c>
      <c r="D45">
        <v>833</v>
      </c>
      <c r="E45">
        <v>958</v>
      </c>
      <c r="F45">
        <v>167</v>
      </c>
      <c r="G45" s="35">
        <v>791</v>
      </c>
      <c r="H45" s="34">
        <v>791</v>
      </c>
      <c r="J45" s="38">
        <f t="shared" si="0"/>
        <v>10.495800000000001</v>
      </c>
    </row>
    <row r="46" spans="1:10" ht="12.75">
      <c r="A46" t="s">
        <v>120</v>
      </c>
      <c r="B46">
        <v>0</v>
      </c>
      <c r="C46" s="27">
        <v>240</v>
      </c>
      <c r="D46">
        <v>240</v>
      </c>
      <c r="E46">
        <v>269</v>
      </c>
      <c r="F46">
        <v>0</v>
      </c>
      <c r="G46" s="35">
        <v>269</v>
      </c>
      <c r="H46" s="34">
        <v>269</v>
      </c>
      <c r="J46" s="38">
        <f t="shared" si="0"/>
        <v>3.024</v>
      </c>
    </row>
    <row r="47" spans="1:12" ht="12.75">
      <c r="A47" s="12" t="s">
        <v>149</v>
      </c>
      <c r="B47" s="12">
        <v>0</v>
      </c>
      <c r="C47" s="18">
        <v>1036</v>
      </c>
      <c r="D47">
        <v>1036</v>
      </c>
      <c r="E47">
        <v>1191</v>
      </c>
      <c r="F47">
        <v>0</v>
      </c>
      <c r="G47" s="35">
        <v>1191</v>
      </c>
      <c r="H47" s="34">
        <v>1191</v>
      </c>
      <c r="J47" s="38">
        <f t="shared" si="0"/>
        <v>13.0536</v>
      </c>
      <c r="L47" t="s">
        <v>234</v>
      </c>
    </row>
    <row r="48" spans="1:10" ht="12.75">
      <c r="A48" s="27" t="s">
        <v>129</v>
      </c>
      <c r="B48" s="28">
        <v>0</v>
      </c>
      <c r="C48" s="18">
        <v>503</v>
      </c>
      <c r="D48">
        <v>503</v>
      </c>
      <c r="E48">
        <v>528</v>
      </c>
      <c r="F48">
        <v>528</v>
      </c>
      <c r="G48" s="35">
        <v>0</v>
      </c>
      <c r="H48" s="34">
        <v>0</v>
      </c>
      <c r="J48" s="38">
        <f t="shared" si="0"/>
        <v>6.3378</v>
      </c>
    </row>
    <row r="53" ht="15">
      <c r="A53" s="37" t="s">
        <v>228</v>
      </c>
    </row>
    <row r="54" ht="15">
      <c r="A54" s="37" t="s">
        <v>229</v>
      </c>
    </row>
    <row r="56" ht="12.75">
      <c r="A56" t="s">
        <v>230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0.125" style="12" customWidth="1"/>
    <col min="2" max="2" width="31.75390625" style="0" customWidth="1"/>
    <col min="3" max="3" width="10.375" style="0" customWidth="1"/>
    <col min="4" max="4" width="11.75390625" style="0" customWidth="1"/>
    <col min="5" max="5" width="27.375" style="0" customWidth="1"/>
  </cols>
  <sheetData>
    <row r="1" spans="1:5" s="9" customFormat="1" ht="25.5">
      <c r="A1" s="40" t="s">
        <v>7</v>
      </c>
      <c r="B1" s="6" t="s">
        <v>17</v>
      </c>
      <c r="C1" s="6" t="s">
        <v>15</v>
      </c>
      <c r="D1" s="7" t="s">
        <v>18</v>
      </c>
      <c r="E1" s="8" t="s">
        <v>19</v>
      </c>
    </row>
    <row r="2" spans="1:4" s="11" customFormat="1" ht="12.75">
      <c r="A2" s="11" t="s">
        <v>118</v>
      </c>
      <c r="B2" s="11" t="s">
        <v>231</v>
      </c>
      <c r="C2" s="42">
        <v>10</v>
      </c>
      <c r="D2" s="43">
        <v>41574</v>
      </c>
    </row>
    <row r="3" spans="1:4" s="11" customFormat="1" ht="12.75">
      <c r="A3" s="11" t="s">
        <v>65</v>
      </c>
      <c r="B3" s="11" t="s">
        <v>231</v>
      </c>
      <c r="C3" s="42">
        <v>3</v>
      </c>
      <c r="D3" s="43"/>
    </row>
    <row r="4" spans="1:4" s="11" customFormat="1" ht="12.75">
      <c r="A4" s="11" t="s">
        <v>67</v>
      </c>
      <c r="B4" s="11" t="s">
        <v>231</v>
      </c>
      <c r="C4" s="42">
        <v>9</v>
      </c>
      <c r="D4" s="43"/>
    </row>
    <row r="5" spans="1:5" s="14" customFormat="1" ht="12.75">
      <c r="A5" s="14" t="s">
        <v>187</v>
      </c>
      <c r="B5" s="14" t="s">
        <v>238</v>
      </c>
      <c r="C5" s="44">
        <v>0</v>
      </c>
      <c r="D5" s="45"/>
      <c r="E5" s="14">
        <v>5</v>
      </c>
    </row>
    <row r="6" spans="1:6" s="14" customFormat="1" ht="12.75">
      <c r="A6" s="14" t="s">
        <v>188</v>
      </c>
      <c r="B6" s="14" t="s">
        <v>238</v>
      </c>
      <c r="C6" s="44">
        <v>0</v>
      </c>
      <c r="D6" s="45"/>
      <c r="E6" s="14" t="s">
        <v>270</v>
      </c>
      <c r="F6" s="14" t="s">
        <v>245</v>
      </c>
    </row>
    <row r="7" spans="1:5" s="14" customFormat="1" ht="12.75">
      <c r="A7" s="14" t="s">
        <v>82</v>
      </c>
      <c r="B7" s="14" t="s">
        <v>238</v>
      </c>
      <c r="C7" s="44">
        <v>0</v>
      </c>
      <c r="D7" s="45"/>
      <c r="E7" s="14">
        <v>30</v>
      </c>
    </row>
    <row r="8" spans="1:5" s="14" customFormat="1" ht="12.75">
      <c r="A8" s="46" t="s">
        <v>92</v>
      </c>
      <c r="B8" s="14" t="s">
        <v>238</v>
      </c>
      <c r="C8" s="44">
        <v>0</v>
      </c>
      <c r="D8" s="45"/>
      <c r="E8" s="14">
        <v>62</v>
      </c>
    </row>
    <row r="9" spans="1:5" s="14" customFormat="1" ht="12.75">
      <c r="A9" s="14" t="s">
        <v>215</v>
      </c>
      <c r="B9" s="14" t="s">
        <v>252</v>
      </c>
      <c r="C9" s="44">
        <v>0</v>
      </c>
      <c r="D9" s="45"/>
      <c r="E9" s="14" t="s">
        <v>254</v>
      </c>
    </row>
    <row r="10" spans="1:5" s="14" customFormat="1" ht="12.75">
      <c r="A10" s="14" t="s">
        <v>43</v>
      </c>
      <c r="B10" s="14" t="s">
        <v>250</v>
      </c>
      <c r="C10" s="44">
        <v>0</v>
      </c>
      <c r="D10" s="45"/>
      <c r="E10" s="14" t="s">
        <v>259</v>
      </c>
    </row>
    <row r="11" spans="1:5" s="14" customFormat="1" ht="12.75">
      <c r="A11" s="14" t="s">
        <v>114</v>
      </c>
      <c r="B11" s="14" t="s">
        <v>246</v>
      </c>
      <c r="C11" s="44">
        <v>0</v>
      </c>
      <c r="D11" s="45"/>
      <c r="E11" s="14" t="s">
        <v>247</v>
      </c>
    </row>
    <row r="12" spans="1:5" s="14" customFormat="1" ht="12.75">
      <c r="A12" s="14" t="s">
        <v>149</v>
      </c>
      <c r="B12" s="14" t="s">
        <v>263</v>
      </c>
      <c r="C12" s="44">
        <v>0</v>
      </c>
      <c r="D12" s="45"/>
      <c r="E12" s="14" t="s">
        <v>264</v>
      </c>
    </row>
    <row r="13" spans="1:6" s="14" customFormat="1" ht="12.75">
      <c r="A13" s="46" t="s">
        <v>117</v>
      </c>
      <c r="B13" s="14" t="s">
        <v>253</v>
      </c>
      <c r="C13" s="44">
        <v>0</v>
      </c>
      <c r="D13" s="45"/>
      <c r="E13" s="14" t="s">
        <v>260</v>
      </c>
      <c r="F13" s="14" t="s">
        <v>245</v>
      </c>
    </row>
    <row r="14" spans="1:5" s="14" customFormat="1" ht="12.75">
      <c r="A14" s="14" t="s">
        <v>37</v>
      </c>
      <c r="B14" s="14" t="s">
        <v>241</v>
      </c>
      <c r="C14" s="44">
        <v>0</v>
      </c>
      <c r="D14" s="45"/>
      <c r="E14" s="14" t="s">
        <v>242</v>
      </c>
    </row>
    <row r="15" spans="1:4" s="47" customFormat="1" ht="12.75">
      <c r="A15" s="47" t="s">
        <v>22</v>
      </c>
      <c r="B15" s="47" t="s">
        <v>243</v>
      </c>
      <c r="C15" s="48">
        <v>4</v>
      </c>
      <c r="D15" s="49">
        <v>41362</v>
      </c>
    </row>
    <row r="16" spans="1:4" s="47" customFormat="1" ht="12.75">
      <c r="A16" s="47" t="s">
        <v>63</v>
      </c>
      <c r="B16" s="47" t="s">
        <v>243</v>
      </c>
      <c r="C16" s="48">
        <v>4</v>
      </c>
      <c r="D16" s="49">
        <v>41362</v>
      </c>
    </row>
    <row r="17" spans="1:4" s="47" customFormat="1" ht="12.75">
      <c r="A17" s="47" t="s">
        <v>120</v>
      </c>
      <c r="B17" s="47" t="s">
        <v>243</v>
      </c>
      <c r="C17" s="48">
        <v>3</v>
      </c>
      <c r="D17" s="49">
        <v>41362</v>
      </c>
    </row>
    <row r="18" spans="1:4" s="15" customFormat="1" ht="12.75">
      <c r="A18" s="15" t="s">
        <v>98</v>
      </c>
      <c r="B18" s="15" t="s">
        <v>255</v>
      </c>
      <c r="C18" s="50">
        <v>8</v>
      </c>
      <c r="D18" s="51"/>
    </row>
    <row r="19" spans="1:4" s="15" customFormat="1" ht="12.75">
      <c r="A19" s="52" t="s">
        <v>129</v>
      </c>
      <c r="B19" s="15" t="s">
        <v>255</v>
      </c>
      <c r="C19" s="50">
        <v>6</v>
      </c>
      <c r="D19" s="51"/>
    </row>
    <row r="20" spans="1:4" s="15" customFormat="1" ht="12.75">
      <c r="A20" s="15" t="s">
        <v>27</v>
      </c>
      <c r="B20" s="15" t="s">
        <v>239</v>
      </c>
      <c r="C20" s="50">
        <v>17</v>
      </c>
      <c r="D20" s="51"/>
    </row>
    <row r="21" spans="1:6" s="15" customFormat="1" ht="12.75">
      <c r="A21" s="52" t="s">
        <v>154</v>
      </c>
      <c r="B21" s="15" t="s">
        <v>239</v>
      </c>
      <c r="C21" s="50">
        <v>10</v>
      </c>
      <c r="D21" s="51"/>
      <c r="F21" s="15" t="s">
        <v>245</v>
      </c>
    </row>
    <row r="22" spans="1:4" s="15" customFormat="1" ht="12.75">
      <c r="A22" s="52" t="s">
        <v>91</v>
      </c>
      <c r="B22" s="15" t="s">
        <v>239</v>
      </c>
      <c r="C22" s="50">
        <v>14</v>
      </c>
      <c r="D22" s="51"/>
    </row>
    <row r="23" spans="1:6" s="15" customFormat="1" ht="12.75">
      <c r="A23" s="15" t="s">
        <v>77</v>
      </c>
      <c r="B23" s="15" t="s">
        <v>265</v>
      </c>
      <c r="C23" s="50">
        <v>14</v>
      </c>
      <c r="D23" s="51"/>
      <c r="F23" s="15" t="s">
        <v>245</v>
      </c>
    </row>
    <row r="24" spans="1:5" s="15" customFormat="1" ht="12.75">
      <c r="A24" s="15" t="s">
        <v>150</v>
      </c>
      <c r="B24" s="15" t="s">
        <v>269</v>
      </c>
      <c r="C24" s="50">
        <v>0</v>
      </c>
      <c r="D24" s="51"/>
      <c r="E24" s="15">
        <v>16</v>
      </c>
    </row>
    <row r="25" spans="1:4" s="15" customFormat="1" ht="12.75">
      <c r="A25" s="15" t="s">
        <v>57</v>
      </c>
      <c r="B25" s="15" t="s">
        <v>240</v>
      </c>
      <c r="C25" s="50">
        <v>7</v>
      </c>
      <c r="D25" s="51"/>
    </row>
    <row r="26" spans="1:4" s="15" customFormat="1" ht="12.75">
      <c r="A26" s="15" t="s">
        <v>148</v>
      </c>
      <c r="B26" s="15" t="s">
        <v>240</v>
      </c>
      <c r="C26" s="50">
        <v>0</v>
      </c>
      <c r="D26" s="51"/>
    </row>
    <row r="27" spans="1:4" s="15" customFormat="1" ht="12.75">
      <c r="A27" s="15" t="s">
        <v>140</v>
      </c>
      <c r="B27" s="15" t="s">
        <v>240</v>
      </c>
      <c r="C27" s="50">
        <v>5</v>
      </c>
      <c r="D27" s="51"/>
    </row>
    <row r="28" spans="1:4" s="15" customFormat="1" ht="12.75">
      <c r="A28" s="15" t="s">
        <v>162</v>
      </c>
      <c r="B28" s="15" t="s">
        <v>240</v>
      </c>
      <c r="C28" s="50">
        <v>7</v>
      </c>
      <c r="D28" s="51"/>
    </row>
    <row r="29" spans="1:4" s="15" customFormat="1" ht="12.75">
      <c r="A29" s="52" t="s">
        <v>219</v>
      </c>
      <c r="B29" s="15" t="s">
        <v>240</v>
      </c>
      <c r="C29" s="50">
        <v>12</v>
      </c>
      <c r="D29" s="51"/>
    </row>
    <row r="30" spans="1:4" s="15" customFormat="1" ht="12.75">
      <c r="A30" s="52" t="s">
        <v>36</v>
      </c>
      <c r="B30" s="15" t="s">
        <v>240</v>
      </c>
      <c r="C30" s="50">
        <v>9</v>
      </c>
      <c r="D30" s="51"/>
    </row>
    <row r="31" spans="1:4" s="15" customFormat="1" ht="12.75">
      <c r="A31" s="15" t="s">
        <v>130</v>
      </c>
      <c r="B31" s="15" t="s">
        <v>262</v>
      </c>
      <c r="C31" s="50">
        <v>10</v>
      </c>
      <c r="D31" s="51"/>
    </row>
    <row r="32" spans="1:6" s="15" customFormat="1" ht="12.75">
      <c r="A32" s="15" t="s">
        <v>119</v>
      </c>
      <c r="B32" s="15" t="s">
        <v>248</v>
      </c>
      <c r="C32" s="50">
        <v>21</v>
      </c>
      <c r="D32" s="51"/>
      <c r="F32" s="15" t="s">
        <v>245</v>
      </c>
    </row>
    <row r="33" spans="1:6" s="15" customFormat="1" ht="12.75">
      <c r="A33" s="15" t="s">
        <v>85</v>
      </c>
      <c r="B33" s="15" t="s">
        <v>261</v>
      </c>
      <c r="C33" s="50">
        <v>25</v>
      </c>
      <c r="D33" s="51"/>
      <c r="F33" s="15" t="s">
        <v>245</v>
      </c>
    </row>
    <row r="34" spans="1:4" s="15" customFormat="1" ht="12.75">
      <c r="A34" s="15" t="s">
        <v>73</v>
      </c>
      <c r="B34" s="15" t="s">
        <v>266</v>
      </c>
      <c r="C34" s="50">
        <v>5</v>
      </c>
      <c r="D34" s="51"/>
    </row>
    <row r="35" spans="1:4" s="15" customFormat="1" ht="12.75">
      <c r="A35" s="15" t="s">
        <v>90</v>
      </c>
      <c r="B35" s="15" t="s">
        <v>251</v>
      </c>
      <c r="C35" s="50">
        <v>4</v>
      </c>
      <c r="D35" s="51"/>
    </row>
    <row r="36" spans="1:4" s="15" customFormat="1" ht="12.75">
      <c r="A36" s="52" t="s">
        <v>128</v>
      </c>
      <c r="B36" s="15" t="s">
        <v>251</v>
      </c>
      <c r="C36" s="50">
        <v>20</v>
      </c>
      <c r="D36" s="51"/>
    </row>
    <row r="37" spans="1:4" s="15" customFormat="1" ht="12.75">
      <c r="A37" s="15" t="s">
        <v>116</v>
      </c>
      <c r="B37" s="15" t="s">
        <v>244</v>
      </c>
      <c r="C37" s="50">
        <v>6</v>
      </c>
      <c r="D37" s="51"/>
    </row>
    <row r="38" spans="1:4" s="15" customFormat="1" ht="12.75">
      <c r="A38" s="15" t="s">
        <v>206</v>
      </c>
      <c r="B38" s="15" t="s">
        <v>244</v>
      </c>
      <c r="C38" s="50">
        <v>11</v>
      </c>
      <c r="D38" s="51"/>
    </row>
    <row r="39" spans="1:4" s="15" customFormat="1" ht="12.75">
      <c r="A39" s="52" t="s">
        <v>161</v>
      </c>
      <c r="B39" s="15" t="s">
        <v>249</v>
      </c>
      <c r="C39" s="50">
        <v>6</v>
      </c>
      <c r="D39" s="51"/>
    </row>
    <row r="40" spans="1:6" s="15" customFormat="1" ht="12.75">
      <c r="A40" s="15" t="s">
        <v>53</v>
      </c>
      <c r="B40" s="15" t="s">
        <v>249</v>
      </c>
      <c r="C40" s="50">
        <v>14</v>
      </c>
      <c r="D40" s="51"/>
      <c r="F40" s="15" t="s">
        <v>227</v>
      </c>
    </row>
    <row r="41" spans="1:4" s="15" customFormat="1" ht="12.75">
      <c r="A41" s="15" t="s">
        <v>160</v>
      </c>
      <c r="B41" s="15" t="s">
        <v>232</v>
      </c>
      <c r="C41" s="50">
        <v>15</v>
      </c>
      <c r="D41" s="51"/>
    </row>
    <row r="42" spans="1:4" ht="12.75">
      <c r="A42" s="12" t="s">
        <v>79</v>
      </c>
      <c r="C42" s="39">
        <v>4</v>
      </c>
      <c r="D42" s="41"/>
    </row>
    <row r="43" spans="1:4" ht="12.75">
      <c r="A43" s="12" t="s">
        <v>121</v>
      </c>
      <c r="C43" s="39">
        <v>0</v>
      </c>
      <c r="D43" s="41"/>
    </row>
    <row r="44" spans="1:4" ht="12.75">
      <c r="A44" s="12" t="s">
        <v>105</v>
      </c>
      <c r="C44" s="39">
        <v>6</v>
      </c>
      <c r="D44" s="41"/>
    </row>
    <row r="45" spans="1:6" ht="12.75">
      <c r="A45" s="12" t="s">
        <v>100</v>
      </c>
      <c r="C45" s="39">
        <v>4</v>
      </c>
      <c r="D45" s="41"/>
      <c r="F45" t="s">
        <v>245</v>
      </c>
    </row>
    <row r="46" spans="1:4" ht="12.75">
      <c r="A46" s="12" t="s">
        <v>104</v>
      </c>
      <c r="C46" s="39">
        <v>777</v>
      </c>
      <c r="D46" s="41"/>
    </row>
    <row r="47" spans="1:6" ht="12.75">
      <c r="A47" s="18" t="s">
        <v>75</v>
      </c>
      <c r="C47" s="39">
        <v>21</v>
      </c>
      <c r="D47" s="41"/>
      <c r="F47" t="s">
        <v>245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2013-03-28T09:52:38Z</dcterms:modified>
  <cp:category/>
  <cp:version/>
  <cp:contentType/>
  <cp:contentStatus/>
</cp:coreProperties>
</file>