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540" activeTab="2"/>
  </bookViews>
  <sheets>
    <sheet name="Заказы" sheetId="1" r:id="rId1"/>
    <sheet name="Оплаты" sheetId="2" r:id="rId2"/>
    <sheet name="Раздачи" sheetId="3" r:id="rId3"/>
  </sheets>
  <definedNames>
    <definedName name="_xlnm._FilterDatabase" localSheetId="0" hidden="1">'Заказы'!$A$1:$I$271</definedName>
  </definedNames>
  <calcPr fullCalcOnLoad="1"/>
</workbook>
</file>

<file path=xl/sharedStrings.xml><?xml version="1.0" encoding="utf-8"?>
<sst xmlns="http://schemas.openxmlformats.org/spreadsheetml/2006/main" count="965" uniqueCount="374">
  <si>
    <t>артикул</t>
  </si>
  <si>
    <t>коллекция</t>
  </si>
  <si>
    <t>размер</t>
  </si>
  <si>
    <t>цена</t>
  </si>
  <si>
    <t>кол-во</t>
  </si>
  <si>
    <t>сумма</t>
  </si>
  <si>
    <t>сумма с орг</t>
  </si>
  <si>
    <t>уз</t>
  </si>
  <si>
    <t>трансп</t>
  </si>
  <si>
    <t>сумма заказа</t>
  </si>
  <si>
    <t>с орг%  всего</t>
  </si>
  <si>
    <t>оплачено ранее</t>
  </si>
  <si>
    <t>к оплате</t>
  </si>
  <si>
    <t>оплачено</t>
  </si>
  <si>
    <t>переплата/ недоплата</t>
  </si>
  <si>
    <t>тр.</t>
  </si>
  <si>
    <t>депозит/ долг (-)</t>
  </si>
  <si>
    <t>РЦР</t>
  </si>
  <si>
    <t>сдано/ выдано</t>
  </si>
  <si>
    <t>долг межгород</t>
  </si>
  <si>
    <t>Ollena</t>
  </si>
  <si>
    <t>ДНЖ343138н комплект домашний салат</t>
  </si>
  <si>
    <t>Весеннее настроение</t>
  </si>
  <si>
    <t>Кот-футболист</t>
  </si>
  <si>
    <t>Маленький ковбой</t>
  </si>
  <si>
    <t>2ПДШ659001н комплект желтый+зеленый</t>
  </si>
  <si>
    <t>Проказник</t>
  </si>
  <si>
    <t>УЗП892135 комбинезон беж/ лосяш</t>
  </si>
  <si>
    <t>Смешарики</t>
  </si>
  <si>
    <t>ЮДД779067 джемпер салат/ крош</t>
  </si>
  <si>
    <t>ПНК629 комплект черный</t>
  </si>
  <si>
    <t>Термо</t>
  </si>
  <si>
    <t>УНЖ601001 комплект домашний розовый+сирень/ Париж</t>
  </si>
  <si>
    <t>Французская</t>
  </si>
  <si>
    <t>Цветочная поляна</t>
  </si>
  <si>
    <t>ДГК604 головной убор-бандана</t>
  </si>
  <si>
    <t>Тропический пляж</t>
  </si>
  <si>
    <t>ДПС592 сарафан</t>
  </si>
  <si>
    <t>леgа</t>
  </si>
  <si>
    <t>ДПС036001н сарафан цветочки розовый</t>
  </si>
  <si>
    <t>Штучный</t>
  </si>
  <si>
    <t>ПДК045001 джемпер белый</t>
  </si>
  <si>
    <t>ПШК547001 шорты кулирка черный</t>
  </si>
  <si>
    <t>Русалочка Ел</t>
  </si>
  <si>
    <t>ПДБ668 джемпер зеленый</t>
  </si>
  <si>
    <t>ПШД664 шорты</t>
  </si>
  <si>
    <t>ольга 04</t>
  </si>
  <si>
    <t>ДПС412 сарафан</t>
  </si>
  <si>
    <t>Цветочные узоры</t>
  </si>
  <si>
    <t>ПБМ877 брюки черный</t>
  </si>
  <si>
    <t>Паркур</t>
  </si>
  <si>
    <t>Марианна79</t>
  </si>
  <si>
    <t>ПБМ837 брюки</t>
  </si>
  <si>
    <t>Альпинисты</t>
  </si>
  <si>
    <t>Юлия_Ч</t>
  </si>
  <si>
    <t>ДПК396 платье</t>
  </si>
  <si>
    <t>Славянка</t>
  </si>
  <si>
    <t>Зайка79</t>
  </si>
  <si>
    <t>ПНМ408001 майка голубой+морская волна</t>
  </si>
  <si>
    <t>Йети</t>
  </si>
  <si>
    <t>Krasotk@</t>
  </si>
  <si>
    <t>ПНШ432001 трусы для мальчика</t>
  </si>
  <si>
    <t>Контраст</t>
  </si>
  <si>
    <t>ПНМ009001 майка для мальчика</t>
  </si>
  <si>
    <t>Паучки</t>
  </si>
  <si>
    <t>Сладкие сны</t>
  </si>
  <si>
    <t>Гонки</t>
  </si>
  <si>
    <t>Шаман</t>
  </si>
  <si>
    <t>ПШК642 шорты</t>
  </si>
  <si>
    <t>Геометрия</t>
  </si>
  <si>
    <t>ПББ121 брюки</t>
  </si>
  <si>
    <t>ЯПК025067н ползунки ясельн. клетка</t>
  </si>
  <si>
    <t>Мишка любит мед</t>
  </si>
  <si>
    <t>ЯМД163067 боди белый+землянички</t>
  </si>
  <si>
    <t>Anney</t>
  </si>
  <si>
    <t>ЮДД779600 джемпер сливки</t>
  </si>
  <si>
    <t>ДПС883135 сарафан сливки/ нюша</t>
  </si>
  <si>
    <t>HelenM</t>
  </si>
  <si>
    <t>ПНШ432001н трусы для мальчика полоска</t>
  </si>
  <si>
    <t>Дракончики</t>
  </si>
  <si>
    <t>nadia1984</t>
  </si>
  <si>
    <t>Маленький ежик</t>
  </si>
  <si>
    <t>ЮФП723001 головной убор коричневый</t>
  </si>
  <si>
    <t>*</t>
  </si>
  <si>
    <t>ЮББ712258 брюки</t>
  </si>
  <si>
    <t>Мишка с земляничкой</t>
  </si>
  <si>
    <t>ЯПК516138н ползунки землянички</t>
  </si>
  <si>
    <t>ПНШ432001н трусы для мальчика голубой</t>
  </si>
  <si>
    <t>2ПДШ658001 комплект</t>
  </si>
  <si>
    <t>ЮГШ564067 головной убор желтый</t>
  </si>
  <si>
    <t>Утята</t>
  </si>
  <si>
    <t>ЯЗД159067 комбинезон желтый</t>
  </si>
  <si>
    <t>ЯН2543067 комплект ясельный белый+оранжевый</t>
  </si>
  <si>
    <t>Яблочный домик</t>
  </si>
  <si>
    <t>ПДБ065 джемпер</t>
  </si>
  <si>
    <t>ПШД069 шорты</t>
  </si>
  <si>
    <t>Болельщик</t>
  </si>
  <si>
    <t>Tanya)))</t>
  </si>
  <si>
    <t>ПНЛ627 кальсоны черный</t>
  </si>
  <si>
    <t>MaMa K@terin@</t>
  </si>
  <si>
    <t>ПДК045001 джемпер красный</t>
  </si>
  <si>
    <t>ПДК045001 джемпер черный</t>
  </si>
  <si>
    <t>ПГШ882067 шапка</t>
  </si>
  <si>
    <t>ПДК651001 джемпер</t>
  </si>
  <si>
    <t>Кот-парашютист</t>
  </si>
  <si>
    <t>ПНП700051 трусы полоска сине-серый+синий</t>
  </si>
  <si>
    <t>Белье</t>
  </si>
  <si>
    <t>ПНП700051 трусы коричневый+бежево-коричневый</t>
  </si>
  <si>
    <t>Tanushk@</t>
  </si>
  <si>
    <t>ПНГ173001н комплект</t>
  </si>
  <si>
    <t>Морские мотивы</t>
  </si>
  <si>
    <t>ДДД090067 джемпер сирень</t>
  </si>
  <si>
    <t>Волшебница</t>
  </si>
  <si>
    <t>ДДД097067 джемпер сирень</t>
  </si>
  <si>
    <t>ДДД097067н джемпер сливки</t>
  </si>
  <si>
    <t>ДПД083067н платье сливки</t>
  </si>
  <si>
    <t>ДРЛ094800 рейтузы фиолетовый</t>
  </si>
  <si>
    <t>ДПД992070 платье серый</t>
  </si>
  <si>
    <t>Алиса</t>
  </si>
  <si>
    <t>marilit</t>
  </si>
  <si>
    <t>ДДД023070 джемпер серый</t>
  </si>
  <si>
    <t>Машенька</t>
  </si>
  <si>
    <t>ПНП700001 трусы для мальчика синий+серый</t>
  </si>
  <si>
    <t>Вестерн</t>
  </si>
  <si>
    <t>Аннюта</t>
  </si>
  <si>
    <t>ПНГ434001 комплект белый+синий</t>
  </si>
  <si>
    <t>ЮББ887067 брюки оливковый</t>
  </si>
  <si>
    <t>Минимонстры</t>
  </si>
  <si>
    <t>ЮГП888001 головной убор-панама</t>
  </si>
  <si>
    <t>ЮДД854067 джемпер салат</t>
  </si>
  <si>
    <t>ПНГ434001 комплект сливки+голубой</t>
  </si>
  <si>
    <t>Морской конек</t>
  </si>
  <si>
    <t>ПНГ434001 комплект желтый+бирюза</t>
  </si>
  <si>
    <t>46-80</t>
  </si>
  <si>
    <t>ПНГ173001н комплект голубой</t>
  </si>
  <si>
    <t>ПНГ434001н комплект голубой</t>
  </si>
  <si>
    <t>Полосатый рейс</t>
  </si>
  <si>
    <t>ПНМ009001 майка для мальчика бирюза</t>
  </si>
  <si>
    <t>ПНП700001н трусы для мальчика бирюза/ полоска</t>
  </si>
  <si>
    <t>48-80</t>
  </si>
  <si>
    <t>ПКШ554001н комплект голубой+морская волна</t>
  </si>
  <si>
    <t>Строитель</t>
  </si>
  <si>
    <t>ЮБМ177500 брюки коричневый</t>
  </si>
  <si>
    <t>Топтыжка</t>
  </si>
  <si>
    <t>ЮДД175500 джемпер коричневый</t>
  </si>
  <si>
    <t>ПББ505500 брюки синий</t>
  </si>
  <si>
    <t>Фристайл</t>
  </si>
  <si>
    <t>ПДД503258 куртка серый</t>
  </si>
  <si>
    <t>ПДК616001н джемпер оранжевый</t>
  </si>
  <si>
    <t>*Star#</t>
  </si>
  <si>
    <t>ПНГ434001 комплект синий+серый</t>
  </si>
  <si>
    <t>ЮГШ874650 шапка Зима мал. голубой</t>
  </si>
  <si>
    <t>Пушистики</t>
  </si>
  <si>
    <t>ЮДД079070 джемпер белый</t>
  </si>
  <si>
    <t>МЮВ</t>
  </si>
  <si>
    <t>ДПС883135 сарафан бирюза/ крош</t>
  </si>
  <si>
    <t>ДПС883135 сарафан голубой/ крош</t>
  </si>
  <si>
    <t>2ДДБ549001 комплект горох сала+салат</t>
  </si>
  <si>
    <t>ПНП700001н трусы голубой</t>
  </si>
  <si>
    <t>Missus</t>
  </si>
  <si>
    <t>ПНП700001н трусы полоска синий</t>
  </si>
  <si>
    <t>ПНП700001н трусы самолеты оливковый</t>
  </si>
  <si>
    <t>ПНП700001н трусы спорт синий</t>
  </si>
  <si>
    <t>ДДД455820 джемпер сирень</t>
  </si>
  <si>
    <t>Маленькая леди</t>
  </si>
  <si>
    <t>M@d@m</t>
  </si>
  <si>
    <t>ПДД884 джемпер сливки+серый</t>
  </si>
  <si>
    <t>УНЖ101001н комплект голубой</t>
  </si>
  <si>
    <t>ПББ066131 брюки вельвет коричневый</t>
  </si>
  <si>
    <t>ПББ625001 брюки серый</t>
  </si>
  <si>
    <t>ПДД496067 джемпер серый</t>
  </si>
  <si>
    <t>parus</t>
  </si>
  <si>
    <t>Надюлька</t>
  </si>
  <si>
    <t>ДРЛ600 рейтузы</t>
  </si>
  <si>
    <t>ПББ360 брюки</t>
  </si>
  <si>
    <t>Сейнер</t>
  </si>
  <si>
    <t>Kemga</t>
  </si>
  <si>
    <t>ПДД826 куртка</t>
  </si>
  <si>
    <t>ПНГ434001н комплект тедди василек</t>
  </si>
  <si>
    <t>ПНГ434001н комплект вертолеты</t>
  </si>
  <si>
    <t>Мягкие лапки</t>
  </si>
  <si>
    <t>ДДК104 джемпер</t>
  </si>
  <si>
    <t>ДДБ133 джемпер</t>
  </si>
  <si>
    <t>ДШК144 шорты</t>
  </si>
  <si>
    <t>Дикие кошки</t>
  </si>
  <si>
    <t>ДБР260 бриджи</t>
  </si>
  <si>
    <t>ДДК240 джемпер</t>
  </si>
  <si>
    <t>ПГК669 бандана</t>
  </si>
  <si>
    <t>ПДК667 джемпер</t>
  </si>
  <si>
    <t>Джипы в разрезе</t>
  </si>
  <si>
    <t>ПДБ430 джемпер</t>
  </si>
  <si>
    <t>ПДК394 джемпер</t>
  </si>
  <si>
    <t>ПШД379 шорты</t>
  </si>
  <si>
    <t>ЮДК718 джемпер</t>
  </si>
  <si>
    <t>ЮШК707 шорты</t>
  </si>
  <si>
    <t>ПНГ173001 комплект</t>
  </si>
  <si>
    <t>ДНГ156001н комлект для девочки</t>
  </si>
  <si>
    <t>ЯКД086067н кофточка ясельн. голубой+клетка</t>
  </si>
  <si>
    <t>Bjaka</t>
  </si>
  <si>
    <t>Планета растений</t>
  </si>
  <si>
    <t>2ДДБ105001н комплект</t>
  </si>
  <si>
    <t>Мишка</t>
  </si>
  <si>
    <t>ЯПК025067 ползунки ясельн. персик</t>
  </si>
  <si>
    <t>ЯПК516067н ползунки волшебство</t>
  </si>
  <si>
    <t>ПДК775 джемпер</t>
  </si>
  <si>
    <t>Флот</t>
  </si>
  <si>
    <t>Дальние страны</t>
  </si>
  <si>
    <t>ПДК951 джемпер синий</t>
  </si>
  <si>
    <t>ПДД884 джемпер сливки+мор.волна</t>
  </si>
  <si>
    <t>ДКС713258 спортивный костюм красный</t>
  </si>
  <si>
    <t>ДНЖ534001н комплект домашний сирень</t>
  </si>
  <si>
    <t>ДНМ192001н майка</t>
  </si>
  <si>
    <t>KlubNichKa</t>
  </si>
  <si>
    <t>Поиграем</t>
  </si>
  <si>
    <t>ДНМ154001н майка клетка розовый</t>
  </si>
  <si>
    <t>ДНМ154001 майка салат</t>
  </si>
  <si>
    <t>cool</t>
  </si>
  <si>
    <t>УНК630 комплект детский уни светло-серый</t>
  </si>
  <si>
    <t>Bovtochka</t>
  </si>
  <si>
    <t>МНК161 комплект мужской черный</t>
  </si>
  <si>
    <t>96-182</t>
  </si>
  <si>
    <t>90(100)-188</t>
  </si>
  <si>
    <t>МНЛ194 кальсоны мужские черный</t>
  </si>
  <si>
    <r>
      <t>ПНК629 комплект</t>
    </r>
    <r>
      <rPr>
        <sz val="10"/>
        <color indexed="13"/>
        <rFont val="Arial Cyr"/>
        <family val="0"/>
      </rPr>
      <t xml:space="preserve"> синий</t>
    </r>
    <r>
      <rPr>
        <sz val="10"/>
        <color indexed="10"/>
        <rFont val="Arial Cyr"/>
        <family val="0"/>
      </rPr>
      <t xml:space="preserve"> черный</t>
    </r>
  </si>
  <si>
    <t>УНЖ101138 пижама снежинки вишня+вишня</t>
  </si>
  <si>
    <t>УНЖ201001 пижама строитель+синий</t>
  </si>
  <si>
    <t>УНЖ201067н пижама техника</t>
  </si>
  <si>
    <t>ПНП700001 трусы для мальчика морская волна+бирюза</t>
  </si>
  <si>
    <t>татьяна михайлиди</t>
  </si>
  <si>
    <t>ПДК658001 джемпер</t>
  </si>
  <si>
    <t>ПДК659001н джемпер</t>
  </si>
  <si>
    <t>ПДБ413 жилет</t>
  </si>
  <si>
    <t>Рыбак</t>
  </si>
  <si>
    <t>ПДД409 джемпер</t>
  </si>
  <si>
    <t>ЮДБ257001 джемпер</t>
  </si>
  <si>
    <t>ЮБР250001н бриджи</t>
  </si>
  <si>
    <t>Малыш-парашютист</t>
  </si>
  <si>
    <t>Гжель</t>
  </si>
  <si>
    <t>Cler-C</t>
  </si>
  <si>
    <t>ДДК237 джемпер</t>
  </si>
  <si>
    <t>На побережье</t>
  </si>
  <si>
    <t>ДДД146006 джемпер вязанное полоска черный</t>
  </si>
  <si>
    <t>ДДД146006 джемпер вязанное черный</t>
  </si>
  <si>
    <t>bag</t>
  </si>
  <si>
    <t>ДПС043001 сарафан бирюза+фиолетовый</t>
  </si>
  <si>
    <t>ДПС729001 сарафан малина</t>
  </si>
  <si>
    <t>ЮГК580001 бандана</t>
  </si>
  <si>
    <t>ДДД772001 джемпер белый</t>
  </si>
  <si>
    <t>Гимназистка</t>
  </si>
  <si>
    <t>ДДД171067 джемпер белый</t>
  </si>
  <si>
    <t>Праздничная</t>
  </si>
  <si>
    <t>ПДД413067 джемпер для мальчика</t>
  </si>
  <si>
    <t>ПДД417067н джемпер для мальчика</t>
  </si>
  <si>
    <t>Комиксы</t>
  </si>
  <si>
    <t>Дина М</t>
  </si>
  <si>
    <t>ПДД361067н джемпер</t>
  </si>
  <si>
    <t>ПДД366067н джемпер</t>
  </si>
  <si>
    <t>ПДД359110 куртка</t>
  </si>
  <si>
    <t>УНЖ101001 пижама полосатый рейс+бирюза</t>
  </si>
  <si>
    <t>Анжела1604</t>
  </si>
  <si>
    <t>ПДБ422 джемпер</t>
  </si>
  <si>
    <t>ПДК438 джемпер</t>
  </si>
  <si>
    <t>ПББ949 брюки</t>
  </si>
  <si>
    <t>ПНГ173001н комплект полоска</t>
  </si>
  <si>
    <t>ПДД265 джемпер</t>
  </si>
  <si>
    <t>Другие миры</t>
  </si>
  <si>
    <t>ПББ409 брюки</t>
  </si>
  <si>
    <t>ПБМ042 брюки</t>
  </si>
  <si>
    <t>Кот-хоккеист</t>
  </si>
  <si>
    <t>ПДБ226 джемпер</t>
  </si>
  <si>
    <t>Машина времени</t>
  </si>
  <si>
    <t>ПБМ200 брюки</t>
  </si>
  <si>
    <t>ПДК388 джемпер</t>
  </si>
  <si>
    <t>ПДК411 джемпер</t>
  </si>
  <si>
    <t>ПШД446 шорты</t>
  </si>
  <si>
    <t>ЮДК691 джемпер лосяш беж</t>
  </si>
  <si>
    <t>ПДД007 джемпер</t>
  </si>
  <si>
    <t>Строим город</t>
  </si>
  <si>
    <t>natibest</t>
  </si>
  <si>
    <t>ЯКД086067 кофточка белый+оранж</t>
  </si>
  <si>
    <t>МАГниТА</t>
  </si>
  <si>
    <t>ЯКД086067 кофточка желтый</t>
  </si>
  <si>
    <t>ЯПВ520067 ползунки высокие желтый</t>
  </si>
  <si>
    <t>ДДК612067 джемпер бирюза</t>
  </si>
  <si>
    <t>ДЮК454145 юбка шотландка вишня</t>
  </si>
  <si>
    <t>ДТД896800 купальник гимнастический кулирка белый</t>
  </si>
  <si>
    <t>Иннель</t>
  </si>
  <si>
    <t xml:space="preserve">ДББ472131 брюки вельвет вишня </t>
  </si>
  <si>
    <t>ДДК001001 джемпер сирень</t>
  </si>
  <si>
    <t>ДДК001001 джемпер терракот</t>
  </si>
  <si>
    <t>ДПС039001н сарафан горох оранжевый</t>
  </si>
  <si>
    <t>ЮГП694001 головной убор-панама</t>
  </si>
  <si>
    <t>УНЖ101001н пижама техника синий+синий</t>
  </si>
  <si>
    <t>ДНГ681001н комплект салат</t>
  </si>
  <si>
    <t>ДНЖ373001н комплект салат</t>
  </si>
  <si>
    <t>ДНГ453001н клетка красный</t>
  </si>
  <si>
    <t>Лакомка</t>
  </si>
  <si>
    <t>ДПС039001н сарафан горох салат</t>
  </si>
  <si>
    <t>ДПС043001 сарафан желтый+салат</t>
  </si>
  <si>
    <t>ПДД002001 джемпер белый</t>
  </si>
  <si>
    <t>64/122</t>
  </si>
  <si>
    <t>64/128</t>
  </si>
  <si>
    <r>
      <t xml:space="preserve">ЮКШ710 комплект </t>
    </r>
    <r>
      <rPr>
        <sz val="10"/>
        <color indexed="43"/>
        <rFont val="Arial Cyr"/>
        <family val="0"/>
      </rPr>
      <t xml:space="preserve">лосяш беж </t>
    </r>
    <r>
      <rPr>
        <sz val="10"/>
        <color indexed="10"/>
        <rFont val="Arial Cyr"/>
        <family val="0"/>
      </rPr>
      <t>крош василек</t>
    </r>
  </si>
  <si>
    <t>ДЮК944 юбка василек</t>
  </si>
  <si>
    <t>ЖНК558 комплект женский светло-серый</t>
  </si>
  <si>
    <t>102/96-164</t>
  </si>
  <si>
    <t>ПДД002001 джемпер голубой</t>
  </si>
  <si>
    <t>ДН2391 набор бирюза+сливки</t>
  </si>
  <si>
    <t>ПНГ434001н комплект салат+полосатый рейс</t>
  </si>
  <si>
    <t>Pelenka</t>
  </si>
  <si>
    <t>Натали75</t>
  </si>
  <si>
    <t>светыч</t>
  </si>
  <si>
    <t>Мотоклуб</t>
  </si>
  <si>
    <t>ПББ344 брюки</t>
  </si>
  <si>
    <t>ПДК368 джемпер красный</t>
  </si>
  <si>
    <t>ПН2370 набор футболка+бандана черный+красный</t>
  </si>
  <si>
    <t>ПДД337 куртка</t>
  </si>
  <si>
    <t>ПШД350 шорты</t>
  </si>
  <si>
    <t>Яселька</t>
  </si>
  <si>
    <t>ЯКД680001н кофта апрель салат</t>
  </si>
  <si>
    <t>ЯКД680001н кофта яблочки василек</t>
  </si>
  <si>
    <t>ЯПВ520001н ползунки апрель салат</t>
  </si>
  <si>
    <t>ЯПВ520001н ползунки яблочки василек</t>
  </si>
  <si>
    <t>ПНГ434001н комплект</t>
  </si>
  <si>
    <t>ПДБ821 джемпер крош голубой</t>
  </si>
  <si>
    <r>
      <t>ЮШК810 шорты крош</t>
    </r>
    <r>
      <rPr>
        <sz val="10"/>
        <rFont val="Arial Cyr"/>
        <family val="0"/>
      </rPr>
      <t xml:space="preserve"> голубой</t>
    </r>
  </si>
  <si>
    <t>ПББ295258 брюки</t>
  </si>
  <si>
    <t>ЯЗД204067 комбинезон белый+оранжевый</t>
  </si>
  <si>
    <t>ЯКД680001н кофта рыбки</t>
  </si>
  <si>
    <t>ЯПВ520001н ползунки рыбки</t>
  </si>
  <si>
    <t>замена Альпинисты ПБМ837</t>
  </si>
  <si>
    <t>Кужик</t>
  </si>
  <si>
    <t>ПДК702 джемпер</t>
  </si>
  <si>
    <t>ПДК579 джемпер</t>
  </si>
  <si>
    <t>ПШД583 шорты</t>
  </si>
  <si>
    <t>Ole</t>
  </si>
  <si>
    <t>ДДК137 джемпер</t>
  </si>
  <si>
    <t>ДРЛ141 рейтузы</t>
  </si>
  <si>
    <t>ДФП150 шарф-платок</t>
  </si>
  <si>
    <t>80*80/2</t>
  </si>
  <si>
    <r>
      <t xml:space="preserve">ЮШК810 шорты крош </t>
    </r>
    <r>
      <rPr>
        <sz val="10"/>
        <rFont val="Arial Cyr"/>
        <family val="0"/>
      </rPr>
      <t>голубой</t>
    </r>
  </si>
  <si>
    <r>
      <t>ЮХД493641 халат белый</t>
    </r>
    <r>
      <rPr>
        <sz val="10"/>
        <color indexed="10"/>
        <rFont val="Arial Cyr"/>
        <family val="0"/>
      </rPr>
      <t>+зверушки</t>
    </r>
  </si>
  <si>
    <t>Законы геометрии</t>
  </si>
  <si>
    <t>ПДК045001 джемпер морская волна</t>
  </si>
  <si>
    <t>92-176</t>
  </si>
  <si>
    <t>Luna-13</t>
  </si>
  <si>
    <t>школа</t>
  </si>
  <si>
    <t>РЦРСтанисл</t>
  </si>
  <si>
    <t>РЦРК</t>
  </si>
  <si>
    <t>РЦРЗаельц</t>
  </si>
  <si>
    <t>РЦРБердск</t>
  </si>
  <si>
    <t>ПиРР</t>
  </si>
  <si>
    <t>РЦРМ</t>
  </si>
  <si>
    <t>РЦРУчит</t>
  </si>
  <si>
    <t>РЦРР</t>
  </si>
  <si>
    <t>Раздача Щ</t>
  </si>
  <si>
    <t>РЦРЗатул</t>
  </si>
  <si>
    <t>ПиРР в Бийск</t>
  </si>
  <si>
    <t>ВЗ</t>
  </si>
  <si>
    <t>РЦРМ в Барнаул (Балтийский)</t>
  </si>
  <si>
    <t>РЦРЁлка</t>
  </si>
  <si>
    <t>РЦРНива</t>
  </si>
  <si>
    <t>РЦРЩ</t>
  </si>
  <si>
    <t>РЦРМ в Г.-Алтайск</t>
  </si>
  <si>
    <t>тр.=S*0,014</t>
  </si>
  <si>
    <t>Раздача Речной</t>
  </si>
  <si>
    <r>
      <t xml:space="preserve">УНЖ501001 пижама белый+бирюза </t>
    </r>
    <r>
      <rPr>
        <sz val="10"/>
        <color indexed="10"/>
        <rFont val="Arial Cyr"/>
        <family val="0"/>
      </rPr>
      <t>Приземлился</t>
    </r>
  </si>
  <si>
    <t>РЦРЩ в Барнаул (Флагман)</t>
  </si>
  <si>
    <r>
      <t xml:space="preserve">ПНГ173001н комплект </t>
    </r>
    <r>
      <rPr>
        <sz val="10"/>
        <color indexed="10"/>
        <rFont val="Arial Cyr"/>
        <family val="0"/>
      </rPr>
      <t>Свободный полет</t>
    </r>
  </si>
  <si>
    <r>
      <t xml:space="preserve">ПНГ434001н комплект салат+полосатый рейс </t>
    </r>
    <r>
      <rPr>
        <sz val="10"/>
        <color indexed="10"/>
        <rFont val="Arial Cyr"/>
        <family val="0"/>
      </rPr>
      <t>Ёжик в корзине</t>
    </r>
  </si>
  <si>
    <r>
      <t>ПНГ434001н комплект салат+полосатый рейс</t>
    </r>
    <r>
      <rPr>
        <sz val="10"/>
        <color indexed="10"/>
        <rFont val="Arial Cyr"/>
        <family val="0"/>
      </rPr>
      <t xml:space="preserve"> Ёжик в корзине</t>
    </r>
  </si>
  <si>
    <t>РЦРЩ В Барнаул</t>
  </si>
  <si>
    <t>приход</t>
  </si>
  <si>
    <t>заберет позже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</si>
</sst>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12">
    <font>
      <sz val="10"/>
      <name val="Arial Cyr"/>
      <family val="0"/>
    </font>
    <font>
      <b/>
      <sz val="10"/>
      <name val="Arial Cyr"/>
      <family val="0"/>
    </font>
    <font>
      <b/>
      <sz val="11"/>
      <color indexed="8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10"/>
      <color indexed="13"/>
      <name val="Arial Cyr"/>
      <family val="0"/>
    </font>
    <font>
      <sz val="10"/>
      <color indexed="43"/>
      <name val="Arial Cyr"/>
      <family val="0"/>
    </font>
    <font>
      <b/>
      <sz val="10"/>
      <color indexed="12"/>
      <name val="Arial Cyr"/>
      <family val="0"/>
    </font>
    <font>
      <sz val="11"/>
      <color indexed="62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11" fillId="0" borderId="0" xfId="0" applyFont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14" fontId="0" fillId="4" borderId="0" xfId="0" applyNumberFormat="1" applyFill="1" applyAlignment="1">
      <alignment/>
    </xf>
    <xf numFmtId="0" fontId="0" fillId="5" borderId="0" xfId="0" applyFill="1" applyAlignment="1">
      <alignment/>
    </xf>
    <xf numFmtId="14" fontId="0" fillId="5" borderId="0" xfId="0" applyNumberFormat="1" applyFill="1" applyAlignment="1">
      <alignment/>
    </xf>
    <xf numFmtId="0" fontId="0" fillId="5" borderId="0" xfId="0" applyFont="1" applyFill="1" applyAlignment="1">
      <alignment/>
    </xf>
    <xf numFmtId="0" fontId="0" fillId="6" borderId="0" xfId="0" applyFill="1" applyAlignment="1">
      <alignment/>
    </xf>
    <xf numFmtId="14" fontId="0" fillId="6" borderId="0" xfId="0" applyNumberForma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6"/>
  <sheetViews>
    <sheetView workbookViewId="0" topLeftCell="A256">
      <selection activeCell="H275" sqref="H275"/>
    </sheetView>
  </sheetViews>
  <sheetFormatPr defaultColWidth="9.00390625" defaultRowHeight="12.75"/>
  <cols>
    <col min="1" max="1" width="40.875" style="0" customWidth="1"/>
    <col min="2" max="2" width="18.375" style="0" customWidth="1"/>
    <col min="4" max="4" width="7.625" style="0" customWidth="1"/>
    <col min="5" max="5" width="6.625" style="0" customWidth="1"/>
    <col min="6" max="6" width="7.00390625" style="0" customWidth="1"/>
    <col min="7" max="7" width="11.875" style="0" customWidth="1"/>
    <col min="8" max="8" width="15.00390625" style="0" customWidth="1"/>
    <col min="9" max="9" width="8.375" style="0" customWidth="1"/>
    <col min="10" max="10" width="8.625" style="0" customWidth="1"/>
  </cols>
  <sheetData>
    <row r="1" spans="1:10" s="1" customFormat="1" ht="25.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372</v>
      </c>
    </row>
    <row r="2" spans="1:10" ht="12.75">
      <c r="A2" t="s">
        <v>117</v>
      </c>
      <c r="B2" t="s">
        <v>118</v>
      </c>
      <c r="C2" s="18">
        <v>48</v>
      </c>
      <c r="D2">
        <v>328</v>
      </c>
      <c r="E2" s="3">
        <v>1</v>
      </c>
      <c r="F2" s="3">
        <f aca="true" t="shared" si="0" ref="F2:F34">D2*E2</f>
        <v>328</v>
      </c>
      <c r="G2" s="3">
        <f>F2*1.15</f>
        <v>377.2</v>
      </c>
      <c r="H2" s="11" t="s">
        <v>119</v>
      </c>
      <c r="I2" s="3">
        <f>F2*0.014</f>
        <v>4.5920000000000005</v>
      </c>
      <c r="J2">
        <v>1</v>
      </c>
    </row>
    <row r="3" spans="1:10" ht="12.75">
      <c r="A3" t="s">
        <v>52</v>
      </c>
      <c r="B3" t="s">
        <v>53</v>
      </c>
      <c r="C3" s="18">
        <v>54</v>
      </c>
      <c r="D3">
        <v>216</v>
      </c>
      <c r="E3" s="3">
        <v>1</v>
      </c>
      <c r="F3" s="3">
        <f>D3*E3</f>
        <v>216</v>
      </c>
      <c r="G3" s="3">
        <f>F3*1.12</f>
        <v>241.92000000000002</v>
      </c>
      <c r="H3" s="11" t="s">
        <v>259</v>
      </c>
      <c r="I3" s="3">
        <f>F3*0.014</f>
        <v>3.024</v>
      </c>
      <c r="J3">
        <v>1</v>
      </c>
    </row>
    <row r="4" spans="1:10" ht="12.75">
      <c r="A4" t="s">
        <v>52</v>
      </c>
      <c r="B4" t="s">
        <v>53</v>
      </c>
      <c r="C4" s="18">
        <v>54</v>
      </c>
      <c r="D4">
        <v>216</v>
      </c>
      <c r="E4" s="3">
        <v>1</v>
      </c>
      <c r="F4" s="3">
        <f>D4*E4</f>
        <v>216</v>
      </c>
      <c r="G4" s="3">
        <f>F4*1.15</f>
        <v>248.39999999999998</v>
      </c>
      <c r="H4" s="11" t="s">
        <v>171</v>
      </c>
      <c r="I4" s="3">
        <f aca="true" t="shared" si="1" ref="I4:I67">F4*0.014</f>
        <v>3.024</v>
      </c>
      <c r="J4">
        <v>1</v>
      </c>
    </row>
    <row r="5" spans="1:10" ht="12.75">
      <c r="A5" t="s">
        <v>52</v>
      </c>
      <c r="B5" t="s">
        <v>53</v>
      </c>
      <c r="C5" s="18">
        <v>56</v>
      </c>
      <c r="D5">
        <v>216</v>
      </c>
      <c r="E5" s="3">
        <v>1</v>
      </c>
      <c r="F5" s="3">
        <f t="shared" si="0"/>
        <v>216</v>
      </c>
      <c r="G5" s="3">
        <f>F5*1</f>
        <v>216</v>
      </c>
      <c r="H5" s="11" t="s">
        <v>20</v>
      </c>
      <c r="I5" s="3">
        <f t="shared" si="1"/>
        <v>3.024</v>
      </c>
      <c r="J5">
        <v>1</v>
      </c>
    </row>
    <row r="6" spans="1:10" ht="12.75">
      <c r="A6" t="s">
        <v>52</v>
      </c>
      <c r="B6" t="s">
        <v>53</v>
      </c>
      <c r="C6" s="18">
        <v>56</v>
      </c>
      <c r="D6">
        <v>216</v>
      </c>
      <c r="E6" s="3">
        <v>1</v>
      </c>
      <c r="F6" s="3">
        <f t="shared" si="0"/>
        <v>216</v>
      </c>
      <c r="G6" s="3">
        <f>F6*1.15</f>
        <v>248.39999999999998</v>
      </c>
      <c r="H6" s="11" t="s">
        <v>165</v>
      </c>
      <c r="I6" s="3">
        <f t="shared" si="1"/>
        <v>3.024</v>
      </c>
      <c r="J6">
        <v>1</v>
      </c>
    </row>
    <row r="7" spans="1:10" ht="12.75">
      <c r="A7" t="s">
        <v>52</v>
      </c>
      <c r="B7" t="s">
        <v>53</v>
      </c>
      <c r="C7" s="18">
        <v>60</v>
      </c>
      <c r="D7">
        <v>227</v>
      </c>
      <c r="E7" s="3">
        <v>1</v>
      </c>
      <c r="F7" s="3">
        <f t="shared" si="0"/>
        <v>227</v>
      </c>
      <c r="G7" s="3">
        <f>F7*1.05</f>
        <v>238.35000000000002</v>
      </c>
      <c r="H7" s="11" t="s">
        <v>54</v>
      </c>
      <c r="I7" s="3">
        <f t="shared" si="1"/>
        <v>3.178</v>
      </c>
      <c r="J7">
        <v>1</v>
      </c>
    </row>
    <row r="8" spans="1:10" ht="12.75">
      <c r="A8" t="s">
        <v>52</v>
      </c>
      <c r="B8" t="s">
        <v>53</v>
      </c>
      <c r="C8" s="18">
        <v>62</v>
      </c>
      <c r="D8">
        <v>227</v>
      </c>
      <c r="E8" s="3">
        <v>1</v>
      </c>
      <c r="F8" s="3">
        <f t="shared" si="0"/>
        <v>227</v>
      </c>
      <c r="G8" s="3">
        <f>F8*1.05</f>
        <v>238.35000000000002</v>
      </c>
      <c r="H8" s="11" t="s">
        <v>54</v>
      </c>
      <c r="I8" s="3">
        <f t="shared" si="1"/>
        <v>3.178</v>
      </c>
      <c r="J8">
        <v>1</v>
      </c>
    </row>
    <row r="9" spans="1:10" ht="12.75">
      <c r="A9" t="s">
        <v>166</v>
      </c>
      <c r="B9" t="s">
        <v>53</v>
      </c>
      <c r="C9" s="18">
        <v>54</v>
      </c>
      <c r="D9">
        <v>158</v>
      </c>
      <c r="E9" s="3">
        <v>1</v>
      </c>
      <c r="F9" s="3">
        <f t="shared" si="0"/>
        <v>158</v>
      </c>
      <c r="G9" s="3">
        <f>F9*1.15</f>
        <v>181.7</v>
      </c>
      <c r="H9" s="11" t="s">
        <v>165</v>
      </c>
      <c r="I9" s="3">
        <f t="shared" si="1"/>
        <v>2.212</v>
      </c>
      <c r="J9">
        <v>1</v>
      </c>
    </row>
    <row r="10" spans="1:10" ht="12.75">
      <c r="A10" t="s">
        <v>208</v>
      </c>
      <c r="B10" t="s">
        <v>53</v>
      </c>
      <c r="C10" s="18">
        <v>64</v>
      </c>
      <c r="D10">
        <v>173</v>
      </c>
      <c r="E10" s="3">
        <v>1</v>
      </c>
      <c r="F10" s="3">
        <f t="shared" si="0"/>
        <v>173</v>
      </c>
      <c r="G10" s="3">
        <f>F10*1.15</f>
        <v>198.95</v>
      </c>
      <c r="H10" s="11" t="s">
        <v>176</v>
      </c>
      <c r="I10" s="3">
        <f t="shared" si="1"/>
        <v>2.422</v>
      </c>
      <c r="J10">
        <v>1</v>
      </c>
    </row>
    <row r="11" spans="1:10" ht="12.75">
      <c r="A11" t="s">
        <v>177</v>
      </c>
      <c r="B11" t="s">
        <v>53</v>
      </c>
      <c r="C11" s="18">
        <v>56</v>
      </c>
      <c r="D11">
        <v>454</v>
      </c>
      <c r="E11" s="3">
        <v>1</v>
      </c>
      <c r="F11" s="3">
        <f t="shared" si="0"/>
        <v>454</v>
      </c>
      <c r="G11" s="3">
        <f>F11*1</f>
        <v>454</v>
      </c>
      <c r="H11" s="11" t="s">
        <v>20</v>
      </c>
      <c r="I11" s="3">
        <f t="shared" si="1"/>
        <v>6.356</v>
      </c>
      <c r="J11">
        <v>1</v>
      </c>
    </row>
    <row r="12" spans="1:10" ht="12.75">
      <c r="A12" t="s">
        <v>178</v>
      </c>
      <c r="B12" t="s">
        <v>106</v>
      </c>
      <c r="C12" s="18">
        <v>60</v>
      </c>
      <c r="D12">
        <v>94</v>
      </c>
      <c r="E12" s="3">
        <v>1</v>
      </c>
      <c r="F12" s="3">
        <f t="shared" si="0"/>
        <v>94</v>
      </c>
      <c r="G12" s="3">
        <f>F12*1.15</f>
        <v>108.1</v>
      </c>
      <c r="H12" s="11" t="s">
        <v>60</v>
      </c>
      <c r="I12" s="3">
        <f t="shared" si="1"/>
        <v>1.316</v>
      </c>
      <c r="J12">
        <v>1</v>
      </c>
    </row>
    <row r="13" spans="1:10" ht="12.75">
      <c r="A13" t="s">
        <v>179</v>
      </c>
      <c r="B13" t="s">
        <v>106</v>
      </c>
      <c r="C13" s="18">
        <v>62</v>
      </c>
      <c r="D13">
        <v>99</v>
      </c>
      <c r="E13" s="3">
        <v>1</v>
      </c>
      <c r="F13" s="3">
        <f t="shared" si="0"/>
        <v>99</v>
      </c>
      <c r="G13" s="3">
        <f>F13*1.15</f>
        <v>113.85</v>
      </c>
      <c r="H13" s="11" t="s">
        <v>60</v>
      </c>
      <c r="I13" s="3">
        <f t="shared" si="1"/>
        <v>1.3860000000000001</v>
      </c>
      <c r="J13">
        <v>1</v>
      </c>
    </row>
    <row r="14" spans="1:10" ht="12.75">
      <c r="A14" t="s">
        <v>179</v>
      </c>
      <c r="B14" t="s">
        <v>106</v>
      </c>
      <c r="C14" s="18">
        <v>62</v>
      </c>
      <c r="D14">
        <v>99</v>
      </c>
      <c r="E14" s="3">
        <v>1</v>
      </c>
      <c r="F14" s="3">
        <f>D14*E14</f>
        <v>99</v>
      </c>
      <c r="G14" s="3">
        <f>F14*1.05</f>
        <v>103.95</v>
      </c>
      <c r="H14" s="11" t="s">
        <v>54</v>
      </c>
      <c r="I14" s="3">
        <f t="shared" si="1"/>
        <v>1.3860000000000001</v>
      </c>
      <c r="J14">
        <v>1</v>
      </c>
    </row>
    <row r="15" spans="1:10" ht="12.75">
      <c r="A15" t="s">
        <v>160</v>
      </c>
      <c r="B15" t="s">
        <v>106</v>
      </c>
      <c r="C15" s="18">
        <v>60</v>
      </c>
      <c r="D15">
        <v>40</v>
      </c>
      <c r="E15" s="3">
        <v>2</v>
      </c>
      <c r="F15" s="3">
        <f t="shared" si="0"/>
        <v>80</v>
      </c>
      <c r="G15" s="3">
        <f>F15*1.15</f>
        <v>92</v>
      </c>
      <c r="H15" s="11" t="s">
        <v>159</v>
      </c>
      <c r="I15" s="3">
        <f t="shared" si="1"/>
        <v>1.12</v>
      </c>
      <c r="J15">
        <v>2</v>
      </c>
    </row>
    <row r="16" spans="1:10" ht="12.75">
      <c r="A16" t="s">
        <v>161</v>
      </c>
      <c r="B16" t="s">
        <v>106</v>
      </c>
      <c r="C16" s="18">
        <v>60</v>
      </c>
      <c r="D16">
        <v>40</v>
      </c>
      <c r="E16" s="3">
        <v>1</v>
      </c>
      <c r="F16" s="3">
        <f t="shared" si="0"/>
        <v>40</v>
      </c>
      <c r="G16" s="3">
        <f>F16*1.15</f>
        <v>46</v>
      </c>
      <c r="H16" s="11" t="s">
        <v>159</v>
      </c>
      <c r="I16" s="3">
        <f t="shared" si="1"/>
        <v>0.56</v>
      </c>
      <c r="J16">
        <v>1</v>
      </c>
    </row>
    <row r="17" spans="1:10" ht="12.75">
      <c r="A17" t="s">
        <v>162</v>
      </c>
      <c r="B17" t="s">
        <v>106</v>
      </c>
      <c r="C17" s="18">
        <v>60</v>
      </c>
      <c r="D17">
        <v>40</v>
      </c>
      <c r="E17" s="3">
        <v>2</v>
      </c>
      <c r="F17" s="3">
        <f t="shared" si="0"/>
        <v>80</v>
      </c>
      <c r="G17" s="3">
        <f>F17*1.15</f>
        <v>92</v>
      </c>
      <c r="H17" s="11" t="s">
        <v>159</v>
      </c>
      <c r="I17" s="3">
        <f t="shared" si="1"/>
        <v>1.12</v>
      </c>
      <c r="J17">
        <v>2</v>
      </c>
    </row>
    <row r="18" spans="1:10" ht="12.75">
      <c r="A18" t="s">
        <v>107</v>
      </c>
      <c r="B18" t="s">
        <v>106</v>
      </c>
      <c r="C18" s="18">
        <v>76</v>
      </c>
      <c r="D18">
        <v>42</v>
      </c>
      <c r="E18" s="3">
        <v>1</v>
      </c>
      <c r="F18" s="3">
        <f t="shared" si="0"/>
        <v>42</v>
      </c>
      <c r="G18" s="3">
        <f>F18*1.15</f>
        <v>48.3</v>
      </c>
      <c r="H18" s="11" t="s">
        <v>99</v>
      </c>
      <c r="I18" s="3">
        <f t="shared" si="1"/>
        <v>0.588</v>
      </c>
      <c r="J18">
        <v>1</v>
      </c>
    </row>
    <row r="19" spans="1:10" ht="12.75">
      <c r="A19" t="s">
        <v>105</v>
      </c>
      <c r="B19" t="s">
        <v>106</v>
      </c>
      <c r="C19" s="18">
        <v>76</v>
      </c>
      <c r="D19">
        <v>42</v>
      </c>
      <c r="E19" s="3">
        <v>1</v>
      </c>
      <c r="F19" s="3">
        <f t="shared" si="0"/>
        <v>42</v>
      </c>
      <c r="G19" s="3">
        <f>F19*1.15</f>
        <v>48.3</v>
      </c>
      <c r="H19" s="11" t="s">
        <v>99</v>
      </c>
      <c r="I19" s="3">
        <f t="shared" si="1"/>
        <v>0.588</v>
      </c>
      <c r="J19">
        <v>1</v>
      </c>
    </row>
    <row r="20" spans="1:10" ht="12.75">
      <c r="A20" t="s">
        <v>258</v>
      </c>
      <c r="B20" t="s">
        <v>106</v>
      </c>
      <c r="C20" s="18">
        <v>56</v>
      </c>
      <c r="D20">
        <v>180</v>
      </c>
      <c r="E20" s="3">
        <v>1</v>
      </c>
      <c r="F20" s="3">
        <f aca="true" t="shared" si="2" ref="F20:F25">D20*E20</f>
        <v>180</v>
      </c>
      <c r="G20" s="3">
        <f>F20*1.12</f>
        <v>201.60000000000002</v>
      </c>
      <c r="H20" s="11" t="s">
        <v>254</v>
      </c>
      <c r="I20" s="3">
        <f t="shared" si="1"/>
        <v>2.52</v>
      </c>
      <c r="J20">
        <v>1</v>
      </c>
    </row>
    <row r="21" spans="1:10" ht="12.75">
      <c r="A21" t="s">
        <v>292</v>
      </c>
      <c r="B21" t="s">
        <v>106</v>
      </c>
      <c r="C21" s="18">
        <v>60</v>
      </c>
      <c r="D21">
        <v>180</v>
      </c>
      <c r="E21" s="3">
        <v>1</v>
      </c>
      <c r="F21" s="3">
        <f t="shared" si="2"/>
        <v>180</v>
      </c>
      <c r="G21" s="3">
        <f>F21*1.15</f>
        <v>206.99999999999997</v>
      </c>
      <c r="H21" s="11" t="s">
        <v>172</v>
      </c>
      <c r="I21" s="3">
        <f t="shared" si="1"/>
        <v>2.52</v>
      </c>
      <c r="J21">
        <v>1</v>
      </c>
    </row>
    <row r="22" spans="1:10" ht="12.75">
      <c r="A22" t="s">
        <v>224</v>
      </c>
      <c r="B22" t="s">
        <v>106</v>
      </c>
      <c r="C22" s="18">
        <v>52</v>
      </c>
      <c r="D22">
        <v>180</v>
      </c>
      <c r="E22" s="3">
        <v>1</v>
      </c>
      <c r="F22" s="3">
        <f t="shared" si="2"/>
        <v>180</v>
      </c>
      <c r="G22" s="3">
        <f>F22*1.15</f>
        <v>206.99999999999997</v>
      </c>
      <c r="H22" s="11" t="s">
        <v>74</v>
      </c>
      <c r="I22" s="3">
        <f t="shared" si="1"/>
        <v>2.52</v>
      </c>
      <c r="J22">
        <v>1</v>
      </c>
    </row>
    <row r="23" spans="1:10" ht="12.75">
      <c r="A23" t="s">
        <v>225</v>
      </c>
      <c r="B23" t="s">
        <v>106</v>
      </c>
      <c r="C23" s="18">
        <v>54</v>
      </c>
      <c r="D23">
        <v>166</v>
      </c>
      <c r="E23" s="3">
        <v>1</v>
      </c>
      <c r="F23" s="3">
        <f t="shared" si="2"/>
        <v>166</v>
      </c>
      <c r="G23" s="3">
        <f>F23*1</f>
        <v>166</v>
      </c>
      <c r="H23" s="11" t="s">
        <v>20</v>
      </c>
      <c r="I23" s="3">
        <f t="shared" si="1"/>
        <v>2.324</v>
      </c>
      <c r="J23">
        <v>1</v>
      </c>
    </row>
    <row r="24" spans="1:10" ht="12.75">
      <c r="A24" t="s">
        <v>226</v>
      </c>
      <c r="B24" t="s">
        <v>106</v>
      </c>
      <c r="C24" s="18">
        <v>52</v>
      </c>
      <c r="D24">
        <v>180</v>
      </c>
      <c r="E24" s="3">
        <v>1</v>
      </c>
      <c r="F24" s="3">
        <f t="shared" si="2"/>
        <v>180</v>
      </c>
      <c r="G24" s="3">
        <f>F24*1</f>
        <v>180</v>
      </c>
      <c r="H24" s="11" t="s">
        <v>20</v>
      </c>
      <c r="I24" s="3">
        <f t="shared" si="1"/>
        <v>2.52</v>
      </c>
      <c r="J24">
        <v>1</v>
      </c>
    </row>
    <row r="25" spans="1:10" ht="12.75">
      <c r="A25" t="s">
        <v>341</v>
      </c>
      <c r="B25" t="s">
        <v>106</v>
      </c>
      <c r="C25" s="18">
        <v>48</v>
      </c>
      <c r="D25">
        <v>287</v>
      </c>
      <c r="E25" s="3">
        <v>1</v>
      </c>
      <c r="F25" s="3">
        <f t="shared" si="2"/>
        <v>287</v>
      </c>
      <c r="G25" s="3">
        <f>F25*1.01</f>
        <v>289.87</v>
      </c>
      <c r="H25" s="11" t="s">
        <v>149</v>
      </c>
      <c r="I25" s="3">
        <f t="shared" si="1"/>
        <v>4.018</v>
      </c>
      <c r="J25">
        <v>1</v>
      </c>
    </row>
    <row r="26" spans="1:10" ht="12.75">
      <c r="A26" t="s">
        <v>94</v>
      </c>
      <c r="B26" t="s">
        <v>96</v>
      </c>
      <c r="C26" s="18">
        <v>52</v>
      </c>
      <c r="D26">
        <v>173</v>
      </c>
      <c r="E26" s="3">
        <v>1</v>
      </c>
      <c r="F26" s="3">
        <f t="shared" si="0"/>
        <v>173</v>
      </c>
      <c r="G26" s="3">
        <f>F26*1.12</f>
        <v>193.76000000000002</v>
      </c>
      <c r="H26" s="11" t="s">
        <v>97</v>
      </c>
      <c r="I26" s="3">
        <f t="shared" si="1"/>
        <v>2.422</v>
      </c>
      <c r="J26">
        <v>1</v>
      </c>
    </row>
    <row r="27" spans="1:10" ht="12.75">
      <c r="A27" t="s">
        <v>95</v>
      </c>
      <c r="B27" t="s">
        <v>96</v>
      </c>
      <c r="C27" s="18">
        <v>52</v>
      </c>
      <c r="D27">
        <v>204</v>
      </c>
      <c r="E27" s="3">
        <v>1</v>
      </c>
      <c r="F27" s="3">
        <f t="shared" si="0"/>
        <v>204</v>
      </c>
      <c r="G27" s="3">
        <f>F27*1.12</f>
        <v>228.48000000000002</v>
      </c>
      <c r="H27" s="11" t="s">
        <v>97</v>
      </c>
      <c r="I27" s="3">
        <f t="shared" si="1"/>
        <v>2.856</v>
      </c>
      <c r="J27">
        <v>1</v>
      </c>
    </row>
    <row r="28" spans="1:10" ht="12.75">
      <c r="A28" t="s">
        <v>293</v>
      </c>
      <c r="B28" t="s">
        <v>22</v>
      </c>
      <c r="C28" s="18">
        <v>60</v>
      </c>
      <c r="D28">
        <v>94</v>
      </c>
      <c r="E28" s="3">
        <v>1</v>
      </c>
      <c r="F28" s="3">
        <f>D28*E28</f>
        <v>94</v>
      </c>
      <c r="G28" s="3">
        <f>F28*1.15</f>
        <v>108.1</v>
      </c>
      <c r="H28" s="11" t="s">
        <v>172</v>
      </c>
      <c r="I28" s="3">
        <f t="shared" si="1"/>
        <v>1.316</v>
      </c>
      <c r="J28">
        <v>1</v>
      </c>
    </row>
    <row r="29" spans="1:10" ht="12.75">
      <c r="A29" t="s">
        <v>21</v>
      </c>
      <c r="B29" t="s">
        <v>22</v>
      </c>
      <c r="C29" s="18">
        <v>76</v>
      </c>
      <c r="D29">
        <v>180</v>
      </c>
      <c r="E29" s="3">
        <v>1</v>
      </c>
      <c r="F29" s="3">
        <f t="shared" si="0"/>
        <v>180</v>
      </c>
      <c r="G29" s="3">
        <f>F29*1</f>
        <v>180</v>
      </c>
      <c r="H29" s="11" t="s">
        <v>20</v>
      </c>
      <c r="I29" s="3">
        <f t="shared" si="1"/>
        <v>2.52</v>
      </c>
      <c r="J29">
        <v>1</v>
      </c>
    </row>
    <row r="30" spans="1:10" ht="12.75">
      <c r="A30" t="s">
        <v>294</v>
      </c>
      <c r="B30" t="s">
        <v>22</v>
      </c>
      <c r="C30" s="18">
        <v>60</v>
      </c>
      <c r="D30">
        <v>180</v>
      </c>
      <c r="E30" s="3">
        <v>1</v>
      </c>
      <c r="F30" s="3">
        <f>D30*E30</f>
        <v>180</v>
      </c>
      <c r="G30" s="3">
        <f>F30*1.15</f>
        <v>206.99999999999997</v>
      </c>
      <c r="H30" s="11" t="s">
        <v>172</v>
      </c>
      <c r="I30" s="3">
        <f t="shared" si="1"/>
        <v>2.52</v>
      </c>
      <c r="J30">
        <v>1</v>
      </c>
    </row>
    <row r="31" spans="1:10" ht="12.75">
      <c r="A31" t="s">
        <v>215</v>
      </c>
      <c r="B31" t="s">
        <v>22</v>
      </c>
      <c r="C31" s="18">
        <v>54</v>
      </c>
      <c r="D31">
        <v>54</v>
      </c>
      <c r="E31" s="3">
        <v>1</v>
      </c>
      <c r="F31" s="3">
        <f t="shared" si="0"/>
        <v>54</v>
      </c>
      <c r="G31" s="3">
        <f>F31*1.15</f>
        <v>62.099999999999994</v>
      </c>
      <c r="H31" s="11" t="s">
        <v>212</v>
      </c>
      <c r="I31" s="3">
        <f t="shared" si="1"/>
        <v>0.756</v>
      </c>
      <c r="J31">
        <v>1</v>
      </c>
    </row>
    <row r="32" spans="1:10" s="13" customFormat="1" ht="12.75">
      <c r="A32" s="13" t="s">
        <v>195</v>
      </c>
      <c r="B32" s="13" t="s">
        <v>123</v>
      </c>
      <c r="C32" s="13">
        <v>52</v>
      </c>
      <c r="E32" s="14">
        <v>0</v>
      </c>
      <c r="F32" s="14">
        <f>D32*E32</f>
        <v>0</v>
      </c>
      <c r="G32" s="14">
        <f>F32*1.15</f>
        <v>0</v>
      </c>
      <c r="H32" s="13" t="s">
        <v>259</v>
      </c>
      <c r="I32" s="3">
        <f t="shared" si="1"/>
        <v>0</v>
      </c>
      <c r="J32" s="13">
        <v>0</v>
      </c>
    </row>
    <row r="33" spans="1:10" ht="12.75">
      <c r="A33" t="s">
        <v>195</v>
      </c>
      <c r="B33" t="s">
        <v>123</v>
      </c>
      <c r="C33" s="18">
        <v>64</v>
      </c>
      <c r="D33">
        <v>122</v>
      </c>
      <c r="E33" s="3">
        <v>1</v>
      </c>
      <c r="F33" s="3">
        <f t="shared" si="0"/>
        <v>122</v>
      </c>
      <c r="G33" s="3">
        <f>F33*1.15</f>
        <v>140.29999999999998</v>
      </c>
      <c r="H33" s="11" t="s">
        <v>60</v>
      </c>
      <c r="I33" s="3">
        <f t="shared" si="1"/>
        <v>1.708</v>
      </c>
      <c r="J33">
        <v>1</v>
      </c>
    </row>
    <row r="34" spans="1:10" s="13" customFormat="1" ht="12.75">
      <c r="A34" s="13" t="s">
        <v>150</v>
      </c>
      <c r="B34" s="13" t="s">
        <v>123</v>
      </c>
      <c r="C34" s="13">
        <v>46</v>
      </c>
      <c r="E34" s="14">
        <v>0</v>
      </c>
      <c r="F34" s="14">
        <f t="shared" si="0"/>
        <v>0</v>
      </c>
      <c r="G34" s="14">
        <f>F34*1.15</f>
        <v>0</v>
      </c>
      <c r="H34" s="13" t="s">
        <v>149</v>
      </c>
      <c r="I34" s="3">
        <f t="shared" si="1"/>
        <v>0</v>
      </c>
      <c r="J34" s="13">
        <v>0</v>
      </c>
    </row>
    <row r="35" spans="1:10" ht="12.75">
      <c r="A35" t="s">
        <v>122</v>
      </c>
      <c r="B35" t="s">
        <v>123</v>
      </c>
      <c r="C35" s="18">
        <v>60</v>
      </c>
      <c r="D35">
        <v>47</v>
      </c>
      <c r="E35" s="3">
        <v>1</v>
      </c>
      <c r="F35" s="3">
        <f aca="true" t="shared" si="3" ref="F35:F43">D35*E35</f>
        <v>47</v>
      </c>
      <c r="G35" s="3">
        <f>F35*1.15</f>
        <v>54.05</v>
      </c>
      <c r="H35" s="11" t="s">
        <v>124</v>
      </c>
      <c r="I35" s="3">
        <f t="shared" si="1"/>
        <v>0.658</v>
      </c>
      <c r="J35">
        <v>1</v>
      </c>
    </row>
    <row r="36" spans="1:10" ht="12.75">
      <c r="A36" t="s">
        <v>122</v>
      </c>
      <c r="B36" t="s">
        <v>123</v>
      </c>
      <c r="C36" s="18">
        <v>62</v>
      </c>
      <c r="D36">
        <v>47</v>
      </c>
      <c r="E36" s="3">
        <v>1</v>
      </c>
      <c r="F36" s="3">
        <f>D36*E36</f>
        <v>47</v>
      </c>
      <c r="G36" s="3">
        <f>F36*1.15</f>
        <v>54.05</v>
      </c>
      <c r="H36" s="11" t="s">
        <v>124</v>
      </c>
      <c r="I36" s="3">
        <f t="shared" si="1"/>
        <v>0.658</v>
      </c>
      <c r="J36" s="11">
        <v>1</v>
      </c>
    </row>
    <row r="37" spans="1:10" ht="12.75">
      <c r="A37" t="s">
        <v>111</v>
      </c>
      <c r="B37" t="s">
        <v>112</v>
      </c>
      <c r="C37" s="18">
        <v>48</v>
      </c>
      <c r="D37">
        <v>140</v>
      </c>
      <c r="E37" s="3">
        <v>1</v>
      </c>
      <c r="F37" s="3">
        <f t="shared" si="3"/>
        <v>140</v>
      </c>
      <c r="G37" s="3">
        <f>F37*1.15</f>
        <v>161</v>
      </c>
      <c r="H37" s="11" t="s">
        <v>119</v>
      </c>
      <c r="I37" s="3">
        <f t="shared" si="1"/>
        <v>1.96</v>
      </c>
      <c r="J37">
        <v>1</v>
      </c>
    </row>
    <row r="38" spans="1:10" ht="12.75">
      <c r="A38" t="s">
        <v>113</v>
      </c>
      <c r="B38" t="s">
        <v>112</v>
      </c>
      <c r="C38" s="18">
        <v>50</v>
      </c>
      <c r="D38">
        <v>140</v>
      </c>
      <c r="E38" s="3">
        <v>1</v>
      </c>
      <c r="F38" s="3">
        <f t="shared" si="3"/>
        <v>140</v>
      </c>
      <c r="G38" s="3">
        <f>F38*1.15</f>
        <v>161</v>
      </c>
      <c r="H38" s="11" t="s">
        <v>119</v>
      </c>
      <c r="I38" s="3">
        <f t="shared" si="1"/>
        <v>1.96</v>
      </c>
      <c r="J38">
        <v>1</v>
      </c>
    </row>
    <row r="39" spans="1:10" ht="12.75">
      <c r="A39" t="s">
        <v>114</v>
      </c>
      <c r="B39" t="s">
        <v>112</v>
      </c>
      <c r="C39" s="18">
        <v>48</v>
      </c>
      <c r="D39">
        <v>140</v>
      </c>
      <c r="E39" s="3">
        <v>1</v>
      </c>
      <c r="F39" s="3">
        <f t="shared" si="3"/>
        <v>140</v>
      </c>
      <c r="G39" s="3">
        <f>F39*1.15</f>
        <v>161</v>
      </c>
      <c r="H39" s="11" t="s">
        <v>119</v>
      </c>
      <c r="I39" s="3">
        <f t="shared" si="1"/>
        <v>1.96</v>
      </c>
      <c r="J39">
        <v>1</v>
      </c>
    </row>
    <row r="40" spans="1:10" ht="12.75">
      <c r="A40" t="s">
        <v>115</v>
      </c>
      <c r="B40" t="s">
        <v>112</v>
      </c>
      <c r="C40" s="18">
        <v>50</v>
      </c>
      <c r="D40">
        <v>332</v>
      </c>
      <c r="E40" s="3">
        <v>1</v>
      </c>
      <c r="F40" s="3">
        <f t="shared" si="3"/>
        <v>332</v>
      </c>
      <c r="G40" s="3">
        <f>F40*1.15</f>
        <v>381.79999999999995</v>
      </c>
      <c r="H40" s="11" t="s">
        <v>119</v>
      </c>
      <c r="I40" s="3">
        <f t="shared" si="1"/>
        <v>4.648</v>
      </c>
      <c r="J40">
        <v>1</v>
      </c>
    </row>
    <row r="41" spans="1:10" ht="12.75">
      <c r="A41" t="s">
        <v>116</v>
      </c>
      <c r="B41" t="s">
        <v>112</v>
      </c>
      <c r="C41" s="18">
        <v>48</v>
      </c>
      <c r="D41">
        <v>103</v>
      </c>
      <c r="E41" s="3">
        <v>1</v>
      </c>
      <c r="F41" s="3">
        <f t="shared" si="3"/>
        <v>103</v>
      </c>
      <c r="G41" s="3">
        <f>F41*1.15</f>
        <v>118.44999999999999</v>
      </c>
      <c r="H41" s="11" t="s">
        <v>119</v>
      </c>
      <c r="I41" s="3">
        <f t="shared" si="1"/>
        <v>1.442</v>
      </c>
      <c r="J41">
        <v>1</v>
      </c>
    </row>
    <row r="42" spans="1:10" s="13" customFormat="1" ht="12.75">
      <c r="A42" s="13" t="s">
        <v>203</v>
      </c>
      <c r="B42" s="13" t="s">
        <v>112</v>
      </c>
      <c r="C42" s="13">
        <v>52</v>
      </c>
      <c r="E42" s="14">
        <v>0</v>
      </c>
      <c r="F42" s="14">
        <f t="shared" si="3"/>
        <v>0</v>
      </c>
      <c r="G42" s="14">
        <f>F42*1.15</f>
        <v>0</v>
      </c>
      <c r="H42" s="13" t="s">
        <v>176</v>
      </c>
      <c r="I42" s="3">
        <f t="shared" si="1"/>
        <v>0</v>
      </c>
      <c r="J42" s="13">
        <v>0</v>
      </c>
    </row>
    <row r="43" spans="1:10" ht="12.75">
      <c r="A43" t="s">
        <v>70</v>
      </c>
      <c r="B43" t="s">
        <v>69</v>
      </c>
      <c r="C43" s="18">
        <v>60</v>
      </c>
      <c r="D43">
        <v>300</v>
      </c>
      <c r="E43" s="3">
        <v>1</v>
      </c>
      <c r="F43" s="3">
        <f t="shared" si="3"/>
        <v>300</v>
      </c>
      <c r="G43" s="3">
        <f>F43*1.15</f>
        <v>345</v>
      </c>
      <c r="H43" s="11" t="s">
        <v>60</v>
      </c>
      <c r="I43" s="3">
        <f t="shared" si="1"/>
        <v>4.2</v>
      </c>
      <c r="J43">
        <v>1</v>
      </c>
    </row>
    <row r="44" spans="1:10" s="11" customFormat="1" ht="12.75">
      <c r="A44" s="11" t="s">
        <v>332</v>
      </c>
      <c r="B44" s="11" t="s">
        <v>342</v>
      </c>
      <c r="C44" s="18">
        <v>60</v>
      </c>
      <c r="D44" s="11">
        <v>252</v>
      </c>
      <c r="E44" s="12">
        <v>1</v>
      </c>
      <c r="F44" s="12">
        <f>D44*E44</f>
        <v>252</v>
      </c>
      <c r="G44" s="12">
        <f>F44*1.15</f>
        <v>289.79999999999995</v>
      </c>
      <c r="H44" s="11" t="s">
        <v>60</v>
      </c>
      <c r="I44" s="3">
        <f t="shared" si="1"/>
        <v>3.528</v>
      </c>
      <c r="J44" s="11">
        <v>1</v>
      </c>
    </row>
    <row r="45" spans="1:10" ht="12.75">
      <c r="A45" t="s">
        <v>303</v>
      </c>
      <c r="B45" t="s">
        <v>237</v>
      </c>
      <c r="C45" s="19">
        <v>54</v>
      </c>
      <c r="D45">
        <v>158</v>
      </c>
      <c r="E45" s="3">
        <v>1</v>
      </c>
      <c r="F45" s="3">
        <f aca="true" t="shared" si="4" ref="F45:F75">D45*E45</f>
        <v>158</v>
      </c>
      <c r="G45" s="3">
        <f>F45*1.15</f>
        <v>181.7</v>
      </c>
      <c r="H45" s="11" t="s">
        <v>238</v>
      </c>
      <c r="I45" s="3">
        <f t="shared" si="1"/>
        <v>2.212</v>
      </c>
      <c r="J45">
        <v>1</v>
      </c>
    </row>
    <row r="46" spans="1:10" ht="12.75">
      <c r="A46" t="s">
        <v>247</v>
      </c>
      <c r="B46" t="s">
        <v>248</v>
      </c>
      <c r="C46" s="18">
        <v>64</v>
      </c>
      <c r="D46">
        <v>207</v>
      </c>
      <c r="E46" s="3">
        <v>1</v>
      </c>
      <c r="F46" s="3">
        <f>D46*E46</f>
        <v>207</v>
      </c>
      <c r="G46" s="3">
        <f>F46*1.15</f>
        <v>238.04999999999998</v>
      </c>
      <c r="H46" s="11" t="s">
        <v>243</v>
      </c>
      <c r="I46" s="3">
        <f t="shared" si="1"/>
        <v>2.898</v>
      </c>
      <c r="J46">
        <v>1</v>
      </c>
    </row>
    <row r="47" spans="1:10" ht="12.75">
      <c r="A47" t="s">
        <v>260</v>
      </c>
      <c r="B47" t="s">
        <v>66</v>
      </c>
      <c r="C47" s="18">
        <v>54</v>
      </c>
      <c r="D47">
        <v>140</v>
      </c>
      <c r="E47" s="3">
        <v>1</v>
      </c>
      <c r="F47" s="3">
        <f>D47*E47</f>
        <v>140</v>
      </c>
      <c r="G47" s="3">
        <f>F47*1.12</f>
        <v>156.8</v>
      </c>
      <c r="H47" s="11" t="s">
        <v>259</v>
      </c>
      <c r="I47" s="3">
        <f t="shared" si="1"/>
        <v>1.96</v>
      </c>
      <c r="J47">
        <v>1</v>
      </c>
    </row>
    <row r="48" spans="1:10" ht="12.75">
      <c r="A48" t="s">
        <v>261</v>
      </c>
      <c r="B48" t="s">
        <v>66</v>
      </c>
      <c r="C48" s="18">
        <v>52</v>
      </c>
      <c r="D48">
        <v>143</v>
      </c>
      <c r="E48" s="3">
        <v>1</v>
      </c>
      <c r="F48" s="3">
        <f t="shared" si="4"/>
        <v>143</v>
      </c>
      <c r="G48" s="3">
        <f>F48*1.12</f>
        <v>160.16000000000003</v>
      </c>
      <c r="H48" s="11" t="s">
        <v>259</v>
      </c>
      <c r="I48" s="3">
        <f t="shared" si="1"/>
        <v>2.0020000000000002</v>
      </c>
      <c r="J48">
        <v>1</v>
      </c>
    </row>
    <row r="49" spans="1:10" ht="12.75">
      <c r="A49" t="s">
        <v>262</v>
      </c>
      <c r="B49" t="s">
        <v>206</v>
      </c>
      <c r="C49" s="18">
        <v>54</v>
      </c>
      <c r="D49">
        <v>284</v>
      </c>
      <c r="E49" s="3">
        <v>1</v>
      </c>
      <c r="F49" s="3">
        <f t="shared" si="4"/>
        <v>284</v>
      </c>
      <c r="G49" s="3">
        <f>F49*1.12</f>
        <v>318.08000000000004</v>
      </c>
      <c r="H49" s="11" t="s">
        <v>259</v>
      </c>
      <c r="I49" s="3">
        <f t="shared" si="1"/>
        <v>3.976</v>
      </c>
      <c r="J49">
        <v>1</v>
      </c>
    </row>
    <row r="50" spans="1:10" s="11" customFormat="1" ht="12.75">
      <c r="A50" s="11" t="s">
        <v>262</v>
      </c>
      <c r="B50" s="11" t="s">
        <v>206</v>
      </c>
      <c r="C50" s="18">
        <v>54</v>
      </c>
      <c r="D50" s="11">
        <v>284</v>
      </c>
      <c r="E50" s="12">
        <v>1</v>
      </c>
      <c r="F50" s="12">
        <f>D50*E50</f>
        <v>284</v>
      </c>
      <c r="G50" s="12">
        <f>F50*1.15</f>
        <v>326.59999999999997</v>
      </c>
      <c r="H50" s="11" t="s">
        <v>171</v>
      </c>
      <c r="I50" s="3">
        <f t="shared" si="1"/>
        <v>3.976</v>
      </c>
      <c r="J50" s="11">
        <v>1</v>
      </c>
    </row>
    <row r="51" spans="1:10" ht="12.75">
      <c r="A51" t="s">
        <v>207</v>
      </c>
      <c r="B51" t="s">
        <v>206</v>
      </c>
      <c r="C51" s="18">
        <v>64</v>
      </c>
      <c r="D51">
        <v>184</v>
      </c>
      <c r="E51" s="3">
        <v>1</v>
      </c>
      <c r="F51" s="3">
        <f t="shared" si="4"/>
        <v>184</v>
      </c>
      <c r="G51" s="3">
        <f>F51*1.15</f>
        <v>211.6</v>
      </c>
      <c r="H51" s="11" t="s">
        <v>176</v>
      </c>
      <c r="I51" s="3">
        <f t="shared" si="1"/>
        <v>2.576</v>
      </c>
      <c r="J51">
        <v>1</v>
      </c>
    </row>
    <row r="52" spans="1:10" ht="12.75">
      <c r="A52" t="s">
        <v>185</v>
      </c>
      <c r="B52" t="s">
        <v>184</v>
      </c>
      <c r="C52" s="18">
        <v>76</v>
      </c>
      <c r="D52">
        <v>288</v>
      </c>
      <c r="E52" s="3">
        <v>1</v>
      </c>
      <c r="F52" s="3">
        <f t="shared" si="4"/>
        <v>288</v>
      </c>
      <c r="G52" s="3">
        <f>F52*1.05</f>
        <v>302.40000000000003</v>
      </c>
      <c r="H52" s="11" t="s">
        <v>77</v>
      </c>
      <c r="I52" s="3">
        <f t="shared" si="1"/>
        <v>4.032</v>
      </c>
      <c r="J52">
        <v>1</v>
      </c>
    </row>
    <row r="53" spans="1:10" ht="12.75">
      <c r="A53" t="s">
        <v>186</v>
      </c>
      <c r="B53" t="s">
        <v>184</v>
      </c>
      <c r="C53" s="18">
        <v>76</v>
      </c>
      <c r="D53">
        <v>274</v>
      </c>
      <c r="E53" s="3">
        <v>1</v>
      </c>
      <c r="F53" s="3">
        <f t="shared" si="4"/>
        <v>274</v>
      </c>
      <c r="G53" s="3">
        <f>F53*1.05</f>
        <v>287.7</v>
      </c>
      <c r="H53" s="11" t="s">
        <v>77</v>
      </c>
      <c r="I53" s="3">
        <f t="shared" si="1"/>
        <v>3.8360000000000003</v>
      </c>
      <c r="J53">
        <v>1</v>
      </c>
    </row>
    <row r="54" spans="1:10" ht="12.75">
      <c r="A54" t="s">
        <v>190</v>
      </c>
      <c r="B54" t="s">
        <v>189</v>
      </c>
      <c r="C54" s="18">
        <v>68</v>
      </c>
      <c r="D54">
        <v>108</v>
      </c>
      <c r="E54" s="3">
        <v>1</v>
      </c>
      <c r="F54" s="3">
        <f t="shared" si="4"/>
        <v>108</v>
      </c>
      <c r="G54" s="3">
        <f>F54*1</f>
        <v>108</v>
      </c>
      <c r="H54" s="11" t="s">
        <v>20</v>
      </c>
      <c r="I54" s="3">
        <f t="shared" si="1"/>
        <v>1.512</v>
      </c>
      <c r="J54">
        <v>1</v>
      </c>
    </row>
    <row r="55" spans="1:10" ht="12.75">
      <c r="A55" t="s">
        <v>191</v>
      </c>
      <c r="B55" t="s">
        <v>189</v>
      </c>
      <c r="C55" s="18">
        <v>68</v>
      </c>
      <c r="D55">
        <v>223</v>
      </c>
      <c r="E55" s="3">
        <v>1</v>
      </c>
      <c r="F55" s="3">
        <f t="shared" si="4"/>
        <v>223</v>
      </c>
      <c r="G55" s="3">
        <f>F55*1</f>
        <v>223</v>
      </c>
      <c r="H55" s="11" t="s">
        <v>20</v>
      </c>
      <c r="I55" s="3">
        <f t="shared" si="1"/>
        <v>3.122</v>
      </c>
      <c r="J55">
        <v>1</v>
      </c>
    </row>
    <row r="56" spans="1:10" ht="12.75">
      <c r="A56" t="s">
        <v>192</v>
      </c>
      <c r="B56" t="s">
        <v>189</v>
      </c>
      <c r="C56" s="18">
        <v>68</v>
      </c>
      <c r="D56">
        <v>238</v>
      </c>
      <c r="E56" s="3">
        <v>1</v>
      </c>
      <c r="F56" s="3">
        <f t="shared" si="4"/>
        <v>238</v>
      </c>
      <c r="G56" s="3">
        <f>F56*1</f>
        <v>238</v>
      </c>
      <c r="H56" s="11" t="s">
        <v>20</v>
      </c>
      <c r="I56" s="3">
        <f t="shared" si="1"/>
        <v>3.332</v>
      </c>
      <c r="J56">
        <v>1</v>
      </c>
    </row>
    <row r="57" spans="1:10" s="13" customFormat="1" ht="12.75">
      <c r="A57" s="13" t="s">
        <v>263</v>
      </c>
      <c r="B57" s="13" t="s">
        <v>79</v>
      </c>
      <c r="C57" s="13">
        <v>52</v>
      </c>
      <c r="E57" s="14">
        <v>0</v>
      </c>
      <c r="F57" s="14">
        <f t="shared" si="4"/>
        <v>0</v>
      </c>
      <c r="G57" s="14">
        <f>F57*1.12</f>
        <v>0</v>
      </c>
      <c r="H57" s="13" t="s">
        <v>259</v>
      </c>
      <c r="I57" s="3">
        <f t="shared" si="1"/>
        <v>0</v>
      </c>
      <c r="J57" s="13">
        <v>0</v>
      </c>
    </row>
    <row r="58" spans="1:10" ht="12.75">
      <c r="A58" t="s">
        <v>78</v>
      </c>
      <c r="B58" t="s">
        <v>79</v>
      </c>
      <c r="C58" s="18">
        <v>52</v>
      </c>
      <c r="D58">
        <v>58</v>
      </c>
      <c r="E58" s="3">
        <v>1</v>
      </c>
      <c r="F58" s="3">
        <f>D58*E58</f>
        <v>58</v>
      </c>
      <c r="G58" s="3">
        <f>F58*1.12</f>
        <v>64.96000000000001</v>
      </c>
      <c r="H58" s="11" t="s">
        <v>80</v>
      </c>
      <c r="I58" s="3">
        <f t="shared" si="1"/>
        <v>0.812</v>
      </c>
      <c r="J58">
        <v>1</v>
      </c>
    </row>
    <row r="59" spans="1:11" s="13" customFormat="1" ht="12.75">
      <c r="A59" s="13" t="s">
        <v>326</v>
      </c>
      <c r="B59" s="13" t="s">
        <v>265</v>
      </c>
      <c r="C59" s="13">
        <v>54</v>
      </c>
      <c r="E59" s="14">
        <v>0</v>
      </c>
      <c r="F59" s="14">
        <f>D59*E59</f>
        <v>0</v>
      </c>
      <c r="G59" s="14">
        <f>F59*1.12</f>
        <v>0</v>
      </c>
      <c r="H59" s="13" t="s">
        <v>171</v>
      </c>
      <c r="I59" s="3">
        <f t="shared" si="1"/>
        <v>0</v>
      </c>
      <c r="J59" s="13">
        <v>0</v>
      </c>
      <c r="K59" s="13" t="s">
        <v>330</v>
      </c>
    </row>
    <row r="60" spans="1:10" s="13" customFormat="1" ht="12.75">
      <c r="A60" s="13" t="s">
        <v>326</v>
      </c>
      <c r="B60" s="13" t="s">
        <v>265</v>
      </c>
      <c r="C60" s="13">
        <v>56</v>
      </c>
      <c r="E60" s="14">
        <v>0</v>
      </c>
      <c r="F60" s="14">
        <f>D60*E60</f>
        <v>0</v>
      </c>
      <c r="G60" s="14">
        <f>F60*1.12</f>
        <v>0</v>
      </c>
      <c r="H60" s="13" t="s">
        <v>60</v>
      </c>
      <c r="I60" s="3">
        <f t="shared" si="1"/>
        <v>0</v>
      </c>
      <c r="J60" s="13">
        <v>0</v>
      </c>
    </row>
    <row r="61" spans="1:10" ht="12.75">
      <c r="A61" t="s">
        <v>264</v>
      </c>
      <c r="B61" t="s">
        <v>265</v>
      </c>
      <c r="C61" s="18">
        <v>52</v>
      </c>
      <c r="D61">
        <v>166</v>
      </c>
      <c r="E61" s="3">
        <v>1</v>
      </c>
      <c r="F61" s="3">
        <f>D61*E61</f>
        <v>166</v>
      </c>
      <c r="G61" s="3">
        <f>F61*1.12</f>
        <v>185.92000000000002</v>
      </c>
      <c r="H61" s="11" t="s">
        <v>259</v>
      </c>
      <c r="I61" s="3">
        <f t="shared" si="1"/>
        <v>2.324</v>
      </c>
      <c r="J61" s="11">
        <v>1</v>
      </c>
    </row>
    <row r="62" spans="1:10" ht="12.75">
      <c r="A62" t="s">
        <v>58</v>
      </c>
      <c r="B62" t="s">
        <v>59</v>
      </c>
      <c r="C62" s="18">
        <v>60</v>
      </c>
      <c r="D62">
        <v>54</v>
      </c>
      <c r="E62" s="3">
        <v>1</v>
      </c>
      <c r="F62" s="3">
        <f t="shared" si="4"/>
        <v>54</v>
      </c>
      <c r="G62" s="3">
        <f>F62*1.15</f>
        <v>62.099999999999994</v>
      </c>
      <c r="H62" s="11" t="s">
        <v>60</v>
      </c>
      <c r="I62" s="3">
        <f t="shared" si="1"/>
        <v>0.756</v>
      </c>
      <c r="J62">
        <v>1</v>
      </c>
    </row>
    <row r="63" spans="1:10" ht="12.75">
      <c r="A63" t="s">
        <v>227</v>
      </c>
      <c r="B63" t="s">
        <v>59</v>
      </c>
      <c r="C63" s="18">
        <v>62</v>
      </c>
      <c r="D63">
        <v>43</v>
      </c>
      <c r="E63" s="3">
        <v>1</v>
      </c>
      <c r="F63" s="3">
        <f t="shared" si="4"/>
        <v>43</v>
      </c>
      <c r="G63" s="3">
        <f>F63*1.15</f>
        <v>49.449999999999996</v>
      </c>
      <c r="H63" s="11" t="s">
        <v>124</v>
      </c>
      <c r="I63" s="3">
        <f t="shared" si="1"/>
        <v>0.602</v>
      </c>
      <c r="J63">
        <v>1</v>
      </c>
    </row>
    <row r="64" spans="1:10" ht="12.75">
      <c r="A64" t="s">
        <v>266</v>
      </c>
      <c r="B64" t="s">
        <v>253</v>
      </c>
      <c r="C64" s="18">
        <v>54</v>
      </c>
      <c r="D64">
        <v>248</v>
      </c>
      <c r="E64" s="3">
        <v>1</v>
      </c>
      <c r="F64" s="3">
        <f>D64*E64</f>
        <v>248</v>
      </c>
      <c r="G64" s="3">
        <f>F64*1.12</f>
        <v>277.76000000000005</v>
      </c>
      <c r="H64" s="11" t="s">
        <v>259</v>
      </c>
      <c r="I64" s="3">
        <f t="shared" si="1"/>
        <v>3.472</v>
      </c>
      <c r="J64">
        <v>1</v>
      </c>
    </row>
    <row r="65" spans="1:10" ht="12.75">
      <c r="A65" t="s">
        <v>251</v>
      </c>
      <c r="B65" t="s">
        <v>253</v>
      </c>
      <c r="C65" s="18">
        <v>56</v>
      </c>
      <c r="D65">
        <v>173</v>
      </c>
      <c r="E65" s="3">
        <v>1</v>
      </c>
      <c r="F65" s="3">
        <f t="shared" si="4"/>
        <v>173</v>
      </c>
      <c r="G65" s="3">
        <f>F65*1.12</f>
        <v>193.76000000000002</v>
      </c>
      <c r="H65" s="11" t="s">
        <v>254</v>
      </c>
      <c r="I65" s="3">
        <f t="shared" si="1"/>
        <v>2.422</v>
      </c>
      <c r="J65">
        <v>1</v>
      </c>
    </row>
    <row r="66" spans="1:10" ht="12.75">
      <c r="A66" t="s">
        <v>252</v>
      </c>
      <c r="B66" t="s">
        <v>253</v>
      </c>
      <c r="C66" s="18">
        <v>56</v>
      </c>
      <c r="D66">
        <v>158</v>
      </c>
      <c r="E66" s="3">
        <v>1</v>
      </c>
      <c r="F66" s="3">
        <f t="shared" si="4"/>
        <v>158</v>
      </c>
      <c r="G66" s="3">
        <f>F66*1.12</f>
        <v>176.96</v>
      </c>
      <c r="H66" s="11" t="s">
        <v>254</v>
      </c>
      <c r="I66" s="3">
        <f t="shared" si="1"/>
        <v>2.212</v>
      </c>
      <c r="J66">
        <v>1</v>
      </c>
    </row>
    <row r="67" spans="1:10" ht="12.75">
      <c r="A67" t="s">
        <v>125</v>
      </c>
      <c r="B67" t="s">
        <v>62</v>
      </c>
      <c r="C67" s="18">
        <v>56</v>
      </c>
      <c r="D67">
        <v>112</v>
      </c>
      <c r="E67" s="3">
        <v>1</v>
      </c>
      <c r="F67" s="3">
        <f t="shared" si="4"/>
        <v>112</v>
      </c>
      <c r="G67" s="3">
        <f>F67*1.01</f>
        <v>113.12</v>
      </c>
      <c r="H67" s="11" t="s">
        <v>149</v>
      </c>
      <c r="I67" s="3">
        <f t="shared" si="1"/>
        <v>1.568</v>
      </c>
      <c r="J67">
        <v>1</v>
      </c>
    </row>
    <row r="68" spans="1:10" ht="12.75">
      <c r="A68" t="s">
        <v>125</v>
      </c>
      <c r="B68" t="s">
        <v>62</v>
      </c>
      <c r="C68" s="18">
        <v>56</v>
      </c>
      <c r="D68">
        <v>112</v>
      </c>
      <c r="E68" s="3">
        <v>1</v>
      </c>
      <c r="F68" s="3">
        <f t="shared" si="4"/>
        <v>112</v>
      </c>
      <c r="G68" s="3">
        <f>F68*1.12</f>
        <v>125.44000000000001</v>
      </c>
      <c r="H68" s="11" t="s">
        <v>198</v>
      </c>
      <c r="I68" s="3">
        <f aca="true" t="shared" si="5" ref="I68:I131">F68*0.014</f>
        <v>1.568</v>
      </c>
      <c r="J68">
        <v>1</v>
      </c>
    </row>
    <row r="69" spans="1:10" s="13" customFormat="1" ht="12.75">
      <c r="A69" s="13" t="s">
        <v>125</v>
      </c>
      <c r="B69" s="13" t="s">
        <v>62</v>
      </c>
      <c r="C69" s="13">
        <v>60</v>
      </c>
      <c r="E69" s="14">
        <v>0</v>
      </c>
      <c r="F69" s="14">
        <f t="shared" si="4"/>
        <v>0</v>
      </c>
      <c r="G69" s="14">
        <f>F69*1.15</f>
        <v>0</v>
      </c>
      <c r="H69" s="13" t="s">
        <v>60</v>
      </c>
      <c r="I69" s="3">
        <f t="shared" si="5"/>
        <v>0</v>
      </c>
      <c r="J69" s="13">
        <v>0</v>
      </c>
    </row>
    <row r="70" spans="1:10" s="13" customFormat="1" ht="12.75">
      <c r="A70" s="13" t="s">
        <v>125</v>
      </c>
      <c r="B70" s="13" t="s">
        <v>62</v>
      </c>
      <c r="C70" s="13">
        <v>60</v>
      </c>
      <c r="E70" s="14">
        <v>0</v>
      </c>
      <c r="F70" s="14">
        <f t="shared" si="4"/>
        <v>0</v>
      </c>
      <c r="G70" s="14">
        <f>F70*1.15</f>
        <v>0</v>
      </c>
      <c r="H70" s="13" t="s">
        <v>124</v>
      </c>
      <c r="I70" s="3">
        <f t="shared" si="5"/>
        <v>0</v>
      </c>
      <c r="J70" s="13">
        <v>0</v>
      </c>
    </row>
    <row r="71" spans="1:10" s="13" customFormat="1" ht="12.75">
      <c r="A71" s="13" t="s">
        <v>125</v>
      </c>
      <c r="B71" s="13" t="s">
        <v>62</v>
      </c>
      <c r="C71" s="13">
        <v>62</v>
      </c>
      <c r="E71" s="14">
        <v>0</v>
      </c>
      <c r="F71" s="14">
        <f>D71*E71</f>
        <v>0</v>
      </c>
      <c r="G71" s="14">
        <f>F71*1.15</f>
        <v>0</v>
      </c>
      <c r="H71" s="13" t="s">
        <v>124</v>
      </c>
      <c r="I71" s="3">
        <f t="shared" si="5"/>
        <v>0</v>
      </c>
      <c r="J71" s="13">
        <v>0</v>
      </c>
    </row>
    <row r="72" spans="1:10" s="11" customFormat="1" ht="12.75">
      <c r="A72" s="11" t="s">
        <v>63</v>
      </c>
      <c r="B72" s="11" t="s">
        <v>62</v>
      </c>
      <c r="C72" s="18">
        <v>60</v>
      </c>
      <c r="D72" s="11">
        <v>58</v>
      </c>
      <c r="E72" s="12">
        <v>1</v>
      </c>
      <c r="F72" s="12">
        <f t="shared" si="4"/>
        <v>58</v>
      </c>
      <c r="G72" s="12">
        <f>F72*1.15</f>
        <v>66.69999999999999</v>
      </c>
      <c r="H72" s="11" t="s">
        <v>124</v>
      </c>
      <c r="I72" s="3">
        <f t="shared" si="5"/>
        <v>0.812</v>
      </c>
      <c r="J72" s="11">
        <v>1</v>
      </c>
    </row>
    <row r="73" spans="1:10" s="11" customFormat="1" ht="12.75">
      <c r="A73" s="11" t="s">
        <v>61</v>
      </c>
      <c r="B73" s="11" t="s">
        <v>62</v>
      </c>
      <c r="C73" s="18">
        <v>60</v>
      </c>
      <c r="D73" s="11">
        <v>61</v>
      </c>
      <c r="E73" s="12">
        <v>1</v>
      </c>
      <c r="F73" s="12">
        <f t="shared" si="4"/>
        <v>61</v>
      </c>
      <c r="G73" s="12">
        <f>F73*1.15</f>
        <v>70.14999999999999</v>
      </c>
      <c r="H73" s="11" t="s">
        <v>124</v>
      </c>
      <c r="I73" s="3">
        <f t="shared" si="5"/>
        <v>0.854</v>
      </c>
      <c r="J73" s="11">
        <v>1</v>
      </c>
    </row>
    <row r="74" spans="1:10" ht="12.75">
      <c r="A74" t="s">
        <v>109</v>
      </c>
      <c r="B74" t="s">
        <v>104</v>
      </c>
      <c r="C74" s="18">
        <v>52</v>
      </c>
      <c r="D74">
        <v>112</v>
      </c>
      <c r="E74" s="3">
        <v>1</v>
      </c>
      <c r="F74" s="3">
        <f>D74*E74</f>
        <v>112</v>
      </c>
      <c r="G74" s="3">
        <f>F74*1.15</f>
        <v>128.79999999999998</v>
      </c>
      <c r="H74" s="11" t="s">
        <v>228</v>
      </c>
      <c r="I74" s="3">
        <f t="shared" si="5"/>
        <v>1.568</v>
      </c>
      <c r="J74" s="11">
        <v>1</v>
      </c>
    </row>
    <row r="75" spans="1:10" ht="12.75">
      <c r="A75" t="s">
        <v>368</v>
      </c>
      <c r="B75" t="s">
        <v>104</v>
      </c>
      <c r="C75" s="18">
        <v>54</v>
      </c>
      <c r="D75">
        <v>112</v>
      </c>
      <c r="E75" s="3">
        <v>1</v>
      </c>
      <c r="F75" s="3">
        <f t="shared" si="4"/>
        <v>112</v>
      </c>
      <c r="G75" s="3">
        <f>F75*1.15</f>
        <v>128.79999999999998</v>
      </c>
      <c r="H75" s="11" t="s">
        <v>171</v>
      </c>
      <c r="I75" s="3">
        <f t="shared" si="5"/>
        <v>1.568</v>
      </c>
      <c r="J75">
        <v>1</v>
      </c>
    </row>
    <row r="76" spans="1:10" ht="12.75">
      <c r="A76" t="s">
        <v>366</v>
      </c>
      <c r="B76" t="s">
        <v>104</v>
      </c>
      <c r="C76" s="18">
        <v>54</v>
      </c>
      <c r="D76">
        <v>180</v>
      </c>
      <c r="E76" s="3">
        <v>1</v>
      </c>
      <c r="F76" s="3">
        <f aca="true" t="shared" si="6" ref="F76:F108">D76*E76</f>
        <v>180</v>
      </c>
      <c r="G76" s="3">
        <f>F76*1.15</f>
        <v>206.99999999999997</v>
      </c>
      <c r="H76" s="11" t="s">
        <v>99</v>
      </c>
      <c r="I76" s="3">
        <f t="shared" si="5"/>
        <v>2.52</v>
      </c>
      <c r="J76">
        <v>1</v>
      </c>
    </row>
    <row r="77" spans="1:10" ht="12.75">
      <c r="A77" t="s">
        <v>366</v>
      </c>
      <c r="B77" t="s">
        <v>104</v>
      </c>
      <c r="C77" s="18">
        <v>54</v>
      </c>
      <c r="D77">
        <v>180</v>
      </c>
      <c r="E77" s="3">
        <v>1</v>
      </c>
      <c r="F77" s="3">
        <f t="shared" si="6"/>
        <v>180</v>
      </c>
      <c r="G77" s="3">
        <f>F77*1.01</f>
        <v>181.8</v>
      </c>
      <c r="H77" s="11" t="s">
        <v>149</v>
      </c>
      <c r="I77" s="3">
        <f t="shared" si="5"/>
        <v>2.52</v>
      </c>
      <c r="J77">
        <v>1</v>
      </c>
    </row>
    <row r="78" spans="1:10" ht="12.75">
      <c r="A78" t="s">
        <v>103</v>
      </c>
      <c r="B78" t="s">
        <v>23</v>
      </c>
      <c r="C78" s="18">
        <v>54</v>
      </c>
      <c r="D78">
        <v>223</v>
      </c>
      <c r="E78" s="3">
        <v>1</v>
      </c>
      <c r="F78" s="3">
        <f t="shared" si="6"/>
        <v>223</v>
      </c>
      <c r="G78" s="3">
        <f>F78*1.15</f>
        <v>256.45</v>
      </c>
      <c r="H78" s="11" t="s">
        <v>99</v>
      </c>
      <c r="I78" s="3">
        <f t="shared" si="5"/>
        <v>3.122</v>
      </c>
      <c r="J78">
        <v>1</v>
      </c>
    </row>
    <row r="79" spans="1:10" s="13" customFormat="1" ht="12.75">
      <c r="A79" s="13" t="s">
        <v>267</v>
      </c>
      <c r="B79" s="13" t="s">
        <v>268</v>
      </c>
      <c r="C79" s="13">
        <v>54</v>
      </c>
      <c r="E79" s="14">
        <v>0</v>
      </c>
      <c r="F79" s="14">
        <f t="shared" si="6"/>
        <v>0</v>
      </c>
      <c r="G79" s="14">
        <f>F79*1.15</f>
        <v>0</v>
      </c>
      <c r="H79" s="13" t="s">
        <v>259</v>
      </c>
      <c r="I79" s="3">
        <f t="shared" si="5"/>
        <v>0</v>
      </c>
      <c r="J79" s="13">
        <v>0</v>
      </c>
    </row>
    <row r="80" spans="1:10" s="13" customFormat="1" ht="12.75">
      <c r="A80" s="13" t="s">
        <v>295</v>
      </c>
      <c r="B80" s="13" t="s">
        <v>296</v>
      </c>
      <c r="C80" s="13">
        <v>60</v>
      </c>
      <c r="E80" s="14">
        <v>0</v>
      </c>
      <c r="F80" s="14">
        <f t="shared" si="6"/>
        <v>0</v>
      </c>
      <c r="G80" s="14">
        <f>F80*1.15</f>
        <v>0</v>
      </c>
      <c r="H80" s="13" t="s">
        <v>172</v>
      </c>
      <c r="I80" s="3">
        <f t="shared" si="5"/>
        <v>0</v>
      </c>
      <c r="J80" s="13">
        <v>0</v>
      </c>
    </row>
    <row r="81" spans="1:10" ht="12.75">
      <c r="A81" t="s">
        <v>163</v>
      </c>
      <c r="B81" t="s">
        <v>164</v>
      </c>
      <c r="C81" s="18">
        <v>54</v>
      </c>
      <c r="D81">
        <v>163</v>
      </c>
      <c r="E81" s="3">
        <v>1</v>
      </c>
      <c r="F81" s="3">
        <f t="shared" si="6"/>
        <v>163</v>
      </c>
      <c r="G81" s="3">
        <f>F81*1.15</f>
        <v>187.45</v>
      </c>
      <c r="H81" s="11" t="s">
        <v>159</v>
      </c>
      <c r="I81" s="3">
        <f t="shared" si="5"/>
        <v>2.282</v>
      </c>
      <c r="J81">
        <v>1</v>
      </c>
    </row>
    <row r="82" spans="1:10" ht="12.75">
      <c r="A82" t="s">
        <v>308</v>
      </c>
      <c r="B82" t="s">
        <v>81</v>
      </c>
      <c r="C82" s="18">
        <v>52</v>
      </c>
      <c r="D82">
        <v>133</v>
      </c>
      <c r="E82" s="3">
        <v>1</v>
      </c>
      <c r="F82" s="3">
        <f t="shared" si="6"/>
        <v>133</v>
      </c>
      <c r="G82" s="3">
        <f>F82*1.12</f>
        <v>148.96</v>
      </c>
      <c r="H82" s="11" t="s">
        <v>80</v>
      </c>
      <c r="I82" s="3">
        <f t="shared" si="5"/>
        <v>1.862</v>
      </c>
      <c r="J82">
        <v>1</v>
      </c>
    </row>
    <row r="83" spans="1:10" ht="12.75">
      <c r="A83" t="s">
        <v>370</v>
      </c>
      <c r="B83" t="s">
        <v>81</v>
      </c>
      <c r="C83" s="18">
        <v>54</v>
      </c>
      <c r="D83">
        <v>133</v>
      </c>
      <c r="E83" s="3">
        <v>1</v>
      </c>
      <c r="F83" s="3">
        <f t="shared" si="6"/>
        <v>133</v>
      </c>
      <c r="G83" s="3">
        <f>F83*1</f>
        <v>133</v>
      </c>
      <c r="H83" s="11" t="s">
        <v>20</v>
      </c>
      <c r="I83" s="3">
        <f t="shared" si="5"/>
        <v>1.862</v>
      </c>
      <c r="J83">
        <v>1</v>
      </c>
    </row>
    <row r="84" spans="1:10" ht="12.75">
      <c r="A84" t="s">
        <v>308</v>
      </c>
      <c r="B84" t="s">
        <v>81</v>
      </c>
      <c r="C84" s="18">
        <v>54</v>
      </c>
      <c r="D84">
        <v>133</v>
      </c>
      <c r="E84" s="3">
        <v>1</v>
      </c>
      <c r="F84" s="3">
        <f t="shared" si="6"/>
        <v>133</v>
      </c>
      <c r="G84" s="3">
        <f>F84*1.12</f>
        <v>148.96</v>
      </c>
      <c r="H84" s="11" t="s">
        <v>198</v>
      </c>
      <c r="I84" s="3">
        <f t="shared" si="5"/>
        <v>1.862</v>
      </c>
      <c r="J84">
        <v>1</v>
      </c>
    </row>
    <row r="85" spans="1:10" ht="12.75">
      <c r="A85" t="s">
        <v>369</v>
      </c>
      <c r="B85" t="s">
        <v>81</v>
      </c>
      <c r="C85" s="18">
        <v>54</v>
      </c>
      <c r="D85">
        <v>133</v>
      </c>
      <c r="E85" s="3">
        <v>1</v>
      </c>
      <c r="F85" s="3">
        <f>D85*E85</f>
        <v>133</v>
      </c>
      <c r="G85" s="3">
        <f>F85*1.15</f>
        <v>152.95</v>
      </c>
      <c r="H85" s="11" t="s">
        <v>171</v>
      </c>
      <c r="I85" s="3">
        <f t="shared" si="5"/>
        <v>1.862</v>
      </c>
      <c r="J85">
        <v>1</v>
      </c>
    </row>
    <row r="86" spans="1:10" ht="12.75">
      <c r="A86" t="s">
        <v>291</v>
      </c>
      <c r="B86" t="s">
        <v>24</v>
      </c>
      <c r="C86" s="18">
        <v>50</v>
      </c>
      <c r="D86">
        <v>180</v>
      </c>
      <c r="E86" s="3">
        <v>1</v>
      </c>
      <c r="F86" s="3">
        <f>D86*E86</f>
        <v>180</v>
      </c>
      <c r="G86" s="3">
        <f>F86*1.15</f>
        <v>206.99999999999997</v>
      </c>
      <c r="H86" s="11" t="s">
        <v>228</v>
      </c>
      <c r="I86" s="3">
        <f t="shared" si="5"/>
        <v>2.52</v>
      </c>
      <c r="J86">
        <v>1</v>
      </c>
    </row>
    <row r="87" spans="1:10" ht="12.75">
      <c r="A87" t="s">
        <v>82</v>
      </c>
      <c r="B87" t="s">
        <v>24</v>
      </c>
      <c r="C87" s="18" t="s">
        <v>83</v>
      </c>
      <c r="D87">
        <v>43</v>
      </c>
      <c r="E87" s="3">
        <v>1</v>
      </c>
      <c r="F87" s="3">
        <f t="shared" si="6"/>
        <v>43</v>
      </c>
      <c r="G87" s="3">
        <f>F87*1.12</f>
        <v>48.160000000000004</v>
      </c>
      <c r="H87" s="11" t="s">
        <v>80</v>
      </c>
      <c r="I87" s="3">
        <f t="shared" si="5"/>
        <v>0.602</v>
      </c>
      <c r="J87">
        <v>1</v>
      </c>
    </row>
    <row r="88" spans="1:10" ht="12.75">
      <c r="A88" t="s">
        <v>84</v>
      </c>
      <c r="B88" t="s">
        <v>24</v>
      </c>
      <c r="C88" s="18">
        <v>54</v>
      </c>
      <c r="D88">
        <v>241</v>
      </c>
      <c r="E88" s="3">
        <v>1</v>
      </c>
      <c r="F88" s="3">
        <f t="shared" si="6"/>
        <v>241</v>
      </c>
      <c r="G88" s="3">
        <f>F88*1.12</f>
        <v>269.92</v>
      </c>
      <c r="H88" s="11" t="s">
        <v>80</v>
      </c>
      <c r="I88" s="3">
        <f t="shared" si="5"/>
        <v>3.374</v>
      </c>
      <c r="J88">
        <v>1</v>
      </c>
    </row>
    <row r="89" spans="1:10" ht="12.75">
      <c r="A89" t="s">
        <v>193</v>
      </c>
      <c r="B89" t="s">
        <v>24</v>
      </c>
      <c r="C89" s="18">
        <v>54</v>
      </c>
      <c r="D89">
        <v>194</v>
      </c>
      <c r="E89" s="3">
        <v>1</v>
      </c>
      <c r="F89" s="3">
        <f t="shared" si="6"/>
        <v>194</v>
      </c>
      <c r="G89" s="3">
        <f>F89*1</f>
        <v>194</v>
      </c>
      <c r="H89" s="11" t="s">
        <v>20</v>
      </c>
      <c r="I89" s="3">
        <f t="shared" si="5"/>
        <v>2.716</v>
      </c>
      <c r="J89">
        <v>1</v>
      </c>
    </row>
    <row r="90" spans="1:10" ht="12.75">
      <c r="A90" t="s">
        <v>194</v>
      </c>
      <c r="B90" t="s">
        <v>24</v>
      </c>
      <c r="C90" s="18">
        <v>54</v>
      </c>
      <c r="D90">
        <v>155</v>
      </c>
      <c r="E90" s="3">
        <v>1</v>
      </c>
      <c r="F90" s="3">
        <f t="shared" si="6"/>
        <v>155</v>
      </c>
      <c r="G90" s="3">
        <f>F90*1</f>
        <v>155</v>
      </c>
      <c r="H90" s="11" t="s">
        <v>20</v>
      </c>
      <c r="I90" s="3">
        <f t="shared" si="5"/>
        <v>2.17</v>
      </c>
      <c r="J90">
        <v>1</v>
      </c>
    </row>
    <row r="91" spans="1:10" ht="12.75">
      <c r="A91" t="s">
        <v>234</v>
      </c>
      <c r="B91" t="s">
        <v>236</v>
      </c>
      <c r="C91" s="18">
        <v>54</v>
      </c>
      <c r="D91">
        <v>115</v>
      </c>
      <c r="E91" s="3">
        <v>1</v>
      </c>
      <c r="F91" s="3">
        <f>D91*E91</f>
        <v>115</v>
      </c>
      <c r="G91" s="3">
        <f>F91*1</f>
        <v>115</v>
      </c>
      <c r="H91" s="11" t="s">
        <v>20</v>
      </c>
      <c r="I91" s="3">
        <f t="shared" si="5"/>
        <v>1.61</v>
      </c>
      <c r="J91">
        <v>1</v>
      </c>
    </row>
    <row r="92" spans="1:10" ht="12.75">
      <c r="A92" t="s">
        <v>235</v>
      </c>
      <c r="B92" t="s">
        <v>236</v>
      </c>
      <c r="C92" s="18">
        <v>54</v>
      </c>
      <c r="D92">
        <v>140</v>
      </c>
      <c r="E92" s="3">
        <v>1</v>
      </c>
      <c r="F92" s="3">
        <f>D92*E92</f>
        <v>140</v>
      </c>
      <c r="G92" s="3">
        <f>F92*1</f>
        <v>140</v>
      </c>
      <c r="H92" s="11" t="s">
        <v>20</v>
      </c>
      <c r="I92" s="3">
        <f t="shared" si="5"/>
        <v>1.96</v>
      </c>
      <c r="J92">
        <v>1</v>
      </c>
    </row>
    <row r="93" spans="1:10" ht="12.75">
      <c r="A93" t="s">
        <v>120</v>
      </c>
      <c r="B93" t="s">
        <v>121</v>
      </c>
      <c r="C93" s="18">
        <v>48</v>
      </c>
      <c r="D93">
        <v>173</v>
      </c>
      <c r="E93" s="3">
        <v>1</v>
      </c>
      <c r="F93" s="3">
        <f t="shared" si="6"/>
        <v>173</v>
      </c>
      <c r="G93" s="3">
        <f>F93*1.15</f>
        <v>198.95</v>
      </c>
      <c r="H93" s="11" t="s">
        <v>119</v>
      </c>
      <c r="I93" s="3">
        <f t="shared" si="5"/>
        <v>2.422</v>
      </c>
      <c r="J93">
        <v>1</v>
      </c>
    </row>
    <row r="94" spans="1:10" s="13" customFormat="1" ht="12.75">
      <c r="A94" s="13" t="s">
        <v>271</v>
      </c>
      <c r="B94" s="13" t="s">
        <v>270</v>
      </c>
      <c r="C94" s="13">
        <v>54</v>
      </c>
      <c r="E94" s="14">
        <v>0</v>
      </c>
      <c r="F94" s="14">
        <f>D94*E94</f>
        <v>0</v>
      </c>
      <c r="G94" s="14">
        <f>F94*1.15</f>
        <v>0</v>
      </c>
      <c r="H94" s="13" t="s">
        <v>259</v>
      </c>
      <c r="I94" s="3">
        <f t="shared" si="5"/>
        <v>0</v>
      </c>
      <c r="J94" s="13">
        <v>0</v>
      </c>
    </row>
    <row r="95" spans="1:10" ht="12.75">
      <c r="A95" t="s">
        <v>269</v>
      </c>
      <c r="B95" t="s">
        <v>270</v>
      </c>
      <c r="C95" s="18">
        <v>52</v>
      </c>
      <c r="D95">
        <v>143</v>
      </c>
      <c r="E95" s="3">
        <v>1</v>
      </c>
      <c r="F95" s="3">
        <f>D95*E95</f>
        <v>143</v>
      </c>
      <c r="G95" s="3">
        <f>F95*1.12</f>
        <v>160.16000000000003</v>
      </c>
      <c r="H95" s="11" t="s">
        <v>259</v>
      </c>
      <c r="I95" s="3">
        <f t="shared" si="5"/>
        <v>2.0020000000000002</v>
      </c>
      <c r="J95">
        <v>1</v>
      </c>
    </row>
    <row r="96" spans="1:10" ht="12.75">
      <c r="A96" t="s">
        <v>126</v>
      </c>
      <c r="B96" t="s">
        <v>127</v>
      </c>
      <c r="C96" s="18">
        <v>50</v>
      </c>
      <c r="D96">
        <v>205</v>
      </c>
      <c r="E96" s="3">
        <v>1</v>
      </c>
      <c r="F96" s="3">
        <f t="shared" si="6"/>
        <v>205</v>
      </c>
      <c r="G96" s="3">
        <f>F96*1.15</f>
        <v>235.74999999999997</v>
      </c>
      <c r="H96" s="11" t="s">
        <v>124</v>
      </c>
      <c r="I96" s="3">
        <f t="shared" si="5"/>
        <v>2.87</v>
      </c>
      <c r="J96" s="11">
        <v>1</v>
      </c>
    </row>
    <row r="97" spans="1:10" ht="12.75">
      <c r="A97" t="s">
        <v>128</v>
      </c>
      <c r="B97" t="s">
        <v>127</v>
      </c>
      <c r="C97" s="18">
        <v>50</v>
      </c>
      <c r="D97">
        <v>158</v>
      </c>
      <c r="E97" s="3">
        <v>1</v>
      </c>
      <c r="F97" s="3">
        <f t="shared" si="6"/>
        <v>158</v>
      </c>
      <c r="G97" s="3">
        <f>F97*1.15</f>
        <v>181.7</v>
      </c>
      <c r="H97" s="11" t="s">
        <v>124</v>
      </c>
      <c r="I97" s="3">
        <f t="shared" si="5"/>
        <v>2.212</v>
      </c>
      <c r="J97" s="11">
        <v>1</v>
      </c>
    </row>
    <row r="98" spans="1:10" ht="12.75">
      <c r="A98" t="s">
        <v>129</v>
      </c>
      <c r="B98" t="s">
        <v>127</v>
      </c>
      <c r="C98" s="18">
        <v>52</v>
      </c>
      <c r="D98">
        <v>185</v>
      </c>
      <c r="E98" s="3">
        <v>1</v>
      </c>
      <c r="F98" s="3">
        <f t="shared" si="6"/>
        <v>185</v>
      </c>
      <c r="G98" s="3">
        <f>F98*1.15</f>
        <v>212.74999999999997</v>
      </c>
      <c r="H98" s="11" t="s">
        <v>124</v>
      </c>
      <c r="I98" s="3">
        <f t="shared" si="5"/>
        <v>2.59</v>
      </c>
      <c r="J98" s="11">
        <v>1</v>
      </c>
    </row>
    <row r="99" spans="1:10" ht="12.75">
      <c r="A99" t="s">
        <v>202</v>
      </c>
      <c r="B99" t="s">
        <v>201</v>
      </c>
      <c r="C99" s="18">
        <v>52</v>
      </c>
      <c r="D99">
        <v>50</v>
      </c>
      <c r="E99" s="3">
        <v>2</v>
      </c>
      <c r="F99" s="3">
        <f t="shared" si="6"/>
        <v>100</v>
      </c>
      <c r="G99" s="3">
        <f>F99*1.15</f>
        <v>114.99999999999999</v>
      </c>
      <c r="H99" s="11" t="s">
        <v>176</v>
      </c>
      <c r="I99" s="3">
        <f t="shared" si="5"/>
        <v>1.4000000000000001</v>
      </c>
      <c r="J99">
        <v>2</v>
      </c>
    </row>
    <row r="100" spans="1:10" ht="12.75">
      <c r="A100" t="s">
        <v>197</v>
      </c>
      <c r="B100" t="s">
        <v>72</v>
      </c>
      <c r="C100" s="18">
        <v>52</v>
      </c>
      <c r="D100">
        <v>108</v>
      </c>
      <c r="E100" s="3">
        <v>1</v>
      </c>
      <c r="F100" s="3">
        <f t="shared" si="6"/>
        <v>108</v>
      </c>
      <c r="G100" s="3">
        <f>F100*1.15</f>
        <v>124.19999999999999</v>
      </c>
      <c r="H100" s="11" t="s">
        <v>74</v>
      </c>
      <c r="I100" s="3">
        <f t="shared" si="5"/>
        <v>1.512</v>
      </c>
      <c r="J100">
        <v>1</v>
      </c>
    </row>
    <row r="101" spans="1:10" ht="12.75">
      <c r="A101" t="s">
        <v>71</v>
      </c>
      <c r="B101" t="s">
        <v>72</v>
      </c>
      <c r="C101" s="18">
        <v>52</v>
      </c>
      <c r="D101">
        <v>55</v>
      </c>
      <c r="E101" s="3">
        <v>1</v>
      </c>
      <c r="F101" s="3">
        <f t="shared" si="6"/>
        <v>55</v>
      </c>
      <c r="G101" s="3">
        <f>F101*1.15</f>
        <v>63.24999999999999</v>
      </c>
      <c r="H101" s="11" t="s">
        <v>74</v>
      </c>
      <c r="I101" s="3">
        <f t="shared" si="5"/>
        <v>0.77</v>
      </c>
      <c r="J101">
        <v>1</v>
      </c>
    </row>
    <row r="102" spans="1:10" ht="12.75">
      <c r="A102" t="s">
        <v>71</v>
      </c>
      <c r="B102" t="s">
        <v>72</v>
      </c>
      <c r="C102" s="18">
        <v>52</v>
      </c>
      <c r="D102">
        <v>55</v>
      </c>
      <c r="E102" s="3">
        <v>2</v>
      </c>
      <c r="F102" s="3">
        <f t="shared" si="6"/>
        <v>110</v>
      </c>
      <c r="G102" s="3">
        <f>F102*1.15</f>
        <v>126.49999999999999</v>
      </c>
      <c r="H102" s="11" t="s">
        <v>176</v>
      </c>
      <c r="I102" s="3">
        <f t="shared" si="5"/>
        <v>1.54</v>
      </c>
      <c r="J102">
        <v>2</v>
      </c>
    </row>
    <row r="103" spans="1:10" ht="12.75">
      <c r="A103" t="s">
        <v>71</v>
      </c>
      <c r="B103" t="s">
        <v>72</v>
      </c>
      <c r="C103" s="18">
        <v>52</v>
      </c>
      <c r="D103">
        <v>55</v>
      </c>
      <c r="E103" s="3">
        <v>5</v>
      </c>
      <c r="F103" s="3">
        <f>D103*E103</f>
        <v>275</v>
      </c>
      <c r="G103" s="3">
        <f>F103*1.15</f>
        <v>316.25</v>
      </c>
      <c r="H103" s="11" t="s">
        <v>311</v>
      </c>
      <c r="I103" s="3">
        <f t="shared" si="5"/>
        <v>3.85</v>
      </c>
      <c r="J103">
        <v>5</v>
      </c>
    </row>
    <row r="104" spans="1:10" ht="12.75">
      <c r="A104" t="s">
        <v>73</v>
      </c>
      <c r="B104" t="s">
        <v>85</v>
      </c>
      <c r="C104" s="18">
        <v>42</v>
      </c>
      <c r="D104">
        <v>77</v>
      </c>
      <c r="E104" s="3">
        <v>1</v>
      </c>
      <c r="F104" s="3">
        <f t="shared" si="6"/>
        <v>77</v>
      </c>
      <c r="G104" s="3">
        <f>F104*1.12</f>
        <v>86.24000000000001</v>
      </c>
      <c r="H104" s="11" t="s">
        <v>80</v>
      </c>
      <c r="I104" s="3">
        <f t="shared" si="5"/>
        <v>1.078</v>
      </c>
      <c r="J104">
        <v>1</v>
      </c>
    </row>
    <row r="105" spans="1:10" ht="12.75">
      <c r="A105" t="s">
        <v>73</v>
      </c>
      <c r="B105" t="s">
        <v>85</v>
      </c>
      <c r="C105" s="18">
        <v>52</v>
      </c>
      <c r="D105">
        <v>77</v>
      </c>
      <c r="E105" s="3">
        <v>1</v>
      </c>
      <c r="F105" s="3">
        <f t="shared" si="6"/>
        <v>77</v>
      </c>
      <c r="G105" s="3">
        <f>F105*1.15</f>
        <v>88.55</v>
      </c>
      <c r="H105" s="11" t="s">
        <v>74</v>
      </c>
      <c r="I105" s="3">
        <f t="shared" si="5"/>
        <v>1.078</v>
      </c>
      <c r="J105">
        <v>1</v>
      </c>
    </row>
    <row r="106" spans="1:10" ht="12.75">
      <c r="A106" t="s">
        <v>86</v>
      </c>
      <c r="B106" t="s">
        <v>85</v>
      </c>
      <c r="C106" s="18">
        <v>42</v>
      </c>
      <c r="D106">
        <v>50</v>
      </c>
      <c r="E106" s="3">
        <v>1</v>
      </c>
      <c r="F106" s="3">
        <f t="shared" si="6"/>
        <v>50</v>
      </c>
      <c r="G106" s="3">
        <f>F106*1.12</f>
        <v>56.00000000000001</v>
      </c>
      <c r="H106" s="11" t="s">
        <v>80</v>
      </c>
      <c r="I106" s="3">
        <f t="shared" si="5"/>
        <v>0.7000000000000001</v>
      </c>
      <c r="J106">
        <v>1</v>
      </c>
    </row>
    <row r="107" spans="1:10" ht="12.75">
      <c r="A107" t="s">
        <v>109</v>
      </c>
      <c r="B107" t="s">
        <v>110</v>
      </c>
      <c r="C107" s="18">
        <v>54</v>
      </c>
      <c r="D107">
        <v>108</v>
      </c>
      <c r="E107" s="3">
        <v>1</v>
      </c>
      <c r="F107" s="3">
        <f t="shared" si="6"/>
        <v>108</v>
      </c>
      <c r="G107" s="3">
        <f>F107*1.12</f>
        <v>120.96000000000001</v>
      </c>
      <c r="H107" s="11" t="s">
        <v>259</v>
      </c>
      <c r="I107" s="3">
        <f t="shared" si="5"/>
        <v>1.512</v>
      </c>
      <c r="J107">
        <v>1</v>
      </c>
    </row>
    <row r="108" spans="1:10" ht="12.75">
      <c r="A108" t="s">
        <v>109</v>
      </c>
      <c r="B108" t="s">
        <v>110</v>
      </c>
      <c r="C108" s="18">
        <v>56</v>
      </c>
      <c r="D108">
        <v>108</v>
      </c>
      <c r="E108" s="3">
        <v>1</v>
      </c>
      <c r="F108" s="3">
        <f t="shared" si="6"/>
        <v>108</v>
      </c>
      <c r="G108" s="3">
        <f>F108*1.15</f>
        <v>124.19999999999999</v>
      </c>
      <c r="H108" s="11" t="s">
        <v>108</v>
      </c>
      <c r="I108" s="3">
        <f t="shared" si="5"/>
        <v>1.512</v>
      </c>
      <c r="J108">
        <v>1</v>
      </c>
    </row>
    <row r="109" spans="1:10" s="11" customFormat="1" ht="12.75">
      <c r="A109" s="11" t="s">
        <v>323</v>
      </c>
      <c r="B109" s="11" t="s">
        <v>110</v>
      </c>
      <c r="C109" s="18">
        <v>54</v>
      </c>
      <c r="D109" s="11">
        <v>108</v>
      </c>
      <c r="E109" s="12">
        <v>1</v>
      </c>
      <c r="F109" s="12">
        <f>D109*E109</f>
        <v>108</v>
      </c>
      <c r="G109" s="12">
        <f>F109*1.15</f>
        <v>124.19999999999999</v>
      </c>
      <c r="H109" s="11" t="s">
        <v>171</v>
      </c>
      <c r="I109" s="3">
        <f t="shared" si="5"/>
        <v>1.512</v>
      </c>
      <c r="J109" s="11">
        <v>1</v>
      </c>
    </row>
    <row r="110" spans="1:10" ht="12.75">
      <c r="A110" t="s">
        <v>167</v>
      </c>
      <c r="B110" t="s">
        <v>110</v>
      </c>
      <c r="C110" s="18">
        <v>56</v>
      </c>
      <c r="D110">
        <v>140</v>
      </c>
      <c r="E110" s="3">
        <v>1</v>
      </c>
      <c r="F110" s="3">
        <f>D110*E110</f>
        <v>140</v>
      </c>
      <c r="G110" s="3">
        <f>F110*1.15</f>
        <v>161</v>
      </c>
      <c r="H110" s="11" t="s">
        <v>165</v>
      </c>
      <c r="I110" s="3">
        <f t="shared" si="5"/>
        <v>1.96</v>
      </c>
      <c r="J110">
        <v>1</v>
      </c>
    </row>
    <row r="111" spans="1:10" ht="12.75">
      <c r="A111" t="s">
        <v>167</v>
      </c>
      <c r="B111" t="s">
        <v>110</v>
      </c>
      <c r="C111" s="18">
        <v>56</v>
      </c>
      <c r="D111">
        <v>140</v>
      </c>
      <c r="E111" s="3">
        <v>1</v>
      </c>
      <c r="F111" s="3">
        <f>D111*E111</f>
        <v>140</v>
      </c>
      <c r="G111" s="3">
        <f>F111*1.12</f>
        <v>156.8</v>
      </c>
      <c r="H111" s="11" t="s">
        <v>254</v>
      </c>
      <c r="I111" s="3">
        <f t="shared" si="5"/>
        <v>1.96</v>
      </c>
      <c r="J111">
        <v>1</v>
      </c>
    </row>
    <row r="112" spans="1:10" ht="12.75">
      <c r="A112" t="s">
        <v>130</v>
      </c>
      <c r="B112" t="s">
        <v>131</v>
      </c>
      <c r="C112" s="18" t="s">
        <v>133</v>
      </c>
      <c r="D112">
        <v>108</v>
      </c>
      <c r="E112" s="3">
        <v>1</v>
      </c>
      <c r="F112" s="3">
        <f>D112*E112</f>
        <v>108</v>
      </c>
      <c r="G112" s="3">
        <f>F112*1.15</f>
        <v>124.19999999999999</v>
      </c>
      <c r="H112" s="11" t="s">
        <v>124</v>
      </c>
      <c r="I112" s="3">
        <f t="shared" si="5"/>
        <v>1.512</v>
      </c>
      <c r="J112">
        <v>1</v>
      </c>
    </row>
    <row r="113" spans="1:10" ht="12.75">
      <c r="A113" t="s">
        <v>132</v>
      </c>
      <c r="B113" t="s">
        <v>131</v>
      </c>
      <c r="C113" s="18">
        <v>48</v>
      </c>
      <c r="D113">
        <v>108</v>
      </c>
      <c r="E113" s="3">
        <v>1</v>
      </c>
      <c r="F113" s="3">
        <f aca="true" t="shared" si="7" ref="F113:F142">D113*E113</f>
        <v>108</v>
      </c>
      <c r="G113" s="3">
        <f>F113*1.15</f>
        <v>124.19999999999999</v>
      </c>
      <c r="H113" s="11" t="s">
        <v>124</v>
      </c>
      <c r="I113" s="3">
        <f t="shared" si="5"/>
        <v>1.512</v>
      </c>
      <c r="J113">
        <v>1</v>
      </c>
    </row>
    <row r="114" spans="1:10" ht="12.75">
      <c r="A114" t="s">
        <v>132</v>
      </c>
      <c r="B114" t="s">
        <v>131</v>
      </c>
      <c r="C114" s="18">
        <v>50</v>
      </c>
      <c r="D114">
        <v>108</v>
      </c>
      <c r="E114" s="3">
        <v>1</v>
      </c>
      <c r="F114" s="3">
        <f aca="true" t="shared" si="8" ref="F114:F120">D114*E114</f>
        <v>108</v>
      </c>
      <c r="G114" s="3">
        <f>F114*1.15</f>
        <v>124.19999999999999</v>
      </c>
      <c r="H114" s="11" t="s">
        <v>228</v>
      </c>
      <c r="I114" s="3">
        <f t="shared" si="5"/>
        <v>1.512</v>
      </c>
      <c r="J114">
        <v>1</v>
      </c>
    </row>
    <row r="115" spans="1:10" ht="12.75">
      <c r="A115" t="s">
        <v>313</v>
      </c>
      <c r="B115" t="s">
        <v>312</v>
      </c>
      <c r="C115" s="18">
        <v>84</v>
      </c>
      <c r="D115">
        <v>385</v>
      </c>
      <c r="E115" s="3">
        <v>1</v>
      </c>
      <c r="F115" s="3">
        <f t="shared" si="8"/>
        <v>385</v>
      </c>
      <c r="G115" s="3">
        <f>F115*1.15</f>
        <v>442.74999999999994</v>
      </c>
      <c r="H115" s="11" t="s">
        <v>310</v>
      </c>
      <c r="I115" s="3">
        <f t="shared" si="5"/>
        <v>5.39</v>
      </c>
      <c r="J115">
        <v>1</v>
      </c>
    </row>
    <row r="116" spans="1:10" ht="12.75">
      <c r="A116" t="s">
        <v>314</v>
      </c>
      <c r="B116" t="s">
        <v>312</v>
      </c>
      <c r="C116" s="18">
        <v>80</v>
      </c>
      <c r="D116">
        <v>180</v>
      </c>
      <c r="E116" s="3">
        <v>1</v>
      </c>
      <c r="F116" s="3">
        <f t="shared" si="8"/>
        <v>180</v>
      </c>
      <c r="G116" s="3">
        <f>F116*1.15</f>
        <v>206.99999999999997</v>
      </c>
      <c r="H116" s="11" t="s">
        <v>310</v>
      </c>
      <c r="I116" s="3">
        <f t="shared" si="5"/>
        <v>2.52</v>
      </c>
      <c r="J116">
        <v>1</v>
      </c>
    </row>
    <row r="117" spans="1:10" ht="12.75">
      <c r="A117" t="s">
        <v>315</v>
      </c>
      <c r="B117" t="s">
        <v>312</v>
      </c>
      <c r="C117" s="18">
        <v>80</v>
      </c>
      <c r="D117">
        <v>223</v>
      </c>
      <c r="E117" s="3">
        <v>1</v>
      </c>
      <c r="F117" s="3">
        <f t="shared" si="8"/>
        <v>223</v>
      </c>
      <c r="G117" s="3">
        <f>F117*1.15</f>
        <v>256.45</v>
      </c>
      <c r="H117" s="11" t="s">
        <v>310</v>
      </c>
      <c r="I117" s="3">
        <f t="shared" si="5"/>
        <v>3.122</v>
      </c>
      <c r="J117">
        <v>1</v>
      </c>
    </row>
    <row r="118" spans="1:10" ht="12.75">
      <c r="A118" t="s">
        <v>316</v>
      </c>
      <c r="B118" t="s">
        <v>312</v>
      </c>
      <c r="C118" s="18">
        <v>84</v>
      </c>
      <c r="D118">
        <v>619</v>
      </c>
      <c r="E118" s="3">
        <v>1</v>
      </c>
      <c r="F118" s="3">
        <f t="shared" si="8"/>
        <v>619</v>
      </c>
      <c r="G118" s="3">
        <f>F118*1.15</f>
        <v>711.8499999999999</v>
      </c>
      <c r="H118" s="11" t="s">
        <v>310</v>
      </c>
      <c r="I118" s="3">
        <f t="shared" si="5"/>
        <v>8.666</v>
      </c>
      <c r="J118">
        <v>1</v>
      </c>
    </row>
    <row r="119" spans="1:10" ht="12.75">
      <c r="A119" t="s">
        <v>317</v>
      </c>
      <c r="B119" t="s">
        <v>312</v>
      </c>
      <c r="C119" s="18">
        <v>80</v>
      </c>
      <c r="D119">
        <v>248</v>
      </c>
      <c r="E119" s="3">
        <v>1</v>
      </c>
      <c r="F119" s="3">
        <f t="shared" si="8"/>
        <v>248</v>
      </c>
      <c r="G119" s="3">
        <f>F119*1.15</f>
        <v>285.2</v>
      </c>
      <c r="H119" s="11" t="s">
        <v>310</v>
      </c>
      <c r="I119" s="3">
        <f t="shared" si="5"/>
        <v>3.472</v>
      </c>
      <c r="J119">
        <v>1</v>
      </c>
    </row>
    <row r="120" spans="1:10" ht="12.75">
      <c r="A120" t="s">
        <v>181</v>
      </c>
      <c r="B120" t="s">
        <v>180</v>
      </c>
      <c r="C120" s="18">
        <v>64</v>
      </c>
      <c r="D120">
        <v>295</v>
      </c>
      <c r="E120" s="3">
        <v>1</v>
      </c>
      <c r="F120" s="3">
        <f t="shared" si="8"/>
        <v>295</v>
      </c>
      <c r="G120" s="3">
        <f>F120*1.15</f>
        <v>339.25</v>
      </c>
      <c r="H120" s="11" t="s">
        <v>335</v>
      </c>
      <c r="I120" s="3">
        <f t="shared" si="5"/>
        <v>4.13</v>
      </c>
      <c r="J120">
        <v>1</v>
      </c>
    </row>
    <row r="121" spans="1:10" ht="12.75">
      <c r="A121" t="s">
        <v>181</v>
      </c>
      <c r="B121" t="s">
        <v>180</v>
      </c>
      <c r="C121" s="18">
        <v>76</v>
      </c>
      <c r="D121">
        <v>295</v>
      </c>
      <c r="E121" s="3">
        <v>1</v>
      </c>
      <c r="F121" s="3">
        <f t="shared" si="7"/>
        <v>295</v>
      </c>
      <c r="G121" s="3">
        <f>F121*1.05</f>
        <v>309.75</v>
      </c>
      <c r="H121" s="11" t="s">
        <v>77</v>
      </c>
      <c r="I121" s="3">
        <f t="shared" si="5"/>
        <v>4.13</v>
      </c>
      <c r="J121">
        <v>1</v>
      </c>
    </row>
    <row r="122" spans="1:10" ht="12.75">
      <c r="A122" t="s">
        <v>336</v>
      </c>
      <c r="B122" t="s">
        <v>180</v>
      </c>
      <c r="C122" s="18">
        <v>64</v>
      </c>
      <c r="D122">
        <v>482</v>
      </c>
      <c r="E122" s="3">
        <v>1</v>
      </c>
      <c r="F122" s="3">
        <f t="shared" si="7"/>
        <v>482</v>
      </c>
      <c r="G122" s="3">
        <f>F122*1.15</f>
        <v>554.3</v>
      </c>
      <c r="H122" s="11" t="s">
        <v>335</v>
      </c>
      <c r="I122" s="3">
        <f t="shared" si="5"/>
        <v>6.748</v>
      </c>
      <c r="J122">
        <v>1</v>
      </c>
    </row>
    <row r="123" spans="1:10" ht="12.75">
      <c r="A123" t="s">
        <v>182</v>
      </c>
      <c r="B123" t="s">
        <v>180</v>
      </c>
      <c r="C123" s="18">
        <v>76</v>
      </c>
      <c r="D123">
        <v>194</v>
      </c>
      <c r="E123" s="3">
        <v>1</v>
      </c>
      <c r="F123" s="3">
        <f t="shared" si="7"/>
        <v>194</v>
      </c>
      <c r="G123" s="3">
        <f>F123*1.05</f>
        <v>203.70000000000002</v>
      </c>
      <c r="H123" s="11" t="s">
        <v>77</v>
      </c>
      <c r="I123" s="3">
        <f t="shared" si="5"/>
        <v>2.716</v>
      </c>
      <c r="J123">
        <v>1</v>
      </c>
    </row>
    <row r="124" spans="1:10" ht="12.75">
      <c r="A124" t="s">
        <v>337</v>
      </c>
      <c r="B124" t="s">
        <v>180</v>
      </c>
      <c r="C124" s="18">
        <v>64</v>
      </c>
      <c r="D124">
        <v>212</v>
      </c>
      <c r="E124" s="3">
        <v>1</v>
      </c>
      <c r="F124" s="3">
        <f>D124*E124</f>
        <v>212</v>
      </c>
      <c r="G124" s="3">
        <f>F124*1.15</f>
        <v>243.79999999999998</v>
      </c>
      <c r="H124" s="11" t="s">
        <v>335</v>
      </c>
      <c r="I124" s="3">
        <f t="shared" si="5"/>
        <v>2.968</v>
      </c>
      <c r="J124">
        <v>1</v>
      </c>
    </row>
    <row r="125" spans="1:10" ht="12.75">
      <c r="A125" t="s">
        <v>338</v>
      </c>
      <c r="B125" t="s">
        <v>180</v>
      </c>
      <c r="C125" s="18" t="s">
        <v>339</v>
      </c>
      <c r="D125">
        <v>194</v>
      </c>
      <c r="E125" s="3">
        <v>1</v>
      </c>
      <c r="F125" s="3">
        <f>D125*E125</f>
        <v>194</v>
      </c>
      <c r="G125" s="3">
        <f>F125*1.15</f>
        <v>223.1</v>
      </c>
      <c r="H125" s="11" t="s">
        <v>335</v>
      </c>
      <c r="I125" s="3">
        <f t="shared" si="5"/>
        <v>2.716</v>
      </c>
      <c r="J125">
        <v>1</v>
      </c>
    </row>
    <row r="126" spans="1:10" ht="12.75">
      <c r="A126" t="s">
        <v>183</v>
      </c>
      <c r="B126" t="s">
        <v>180</v>
      </c>
      <c r="C126" s="18">
        <v>64</v>
      </c>
      <c r="D126">
        <v>241</v>
      </c>
      <c r="E126" s="3">
        <v>1</v>
      </c>
      <c r="F126" s="3">
        <f>D126*E126</f>
        <v>241</v>
      </c>
      <c r="G126" s="3">
        <f>F126*1.15</f>
        <v>277.15</v>
      </c>
      <c r="H126" s="11" t="s">
        <v>335</v>
      </c>
      <c r="I126" s="3">
        <f t="shared" si="5"/>
        <v>3.374</v>
      </c>
      <c r="J126">
        <v>1</v>
      </c>
    </row>
    <row r="127" spans="1:10" ht="12.75">
      <c r="A127" t="s">
        <v>183</v>
      </c>
      <c r="B127" t="s">
        <v>180</v>
      </c>
      <c r="C127" s="18">
        <v>76</v>
      </c>
      <c r="D127">
        <v>241</v>
      </c>
      <c r="E127" s="3">
        <v>2</v>
      </c>
      <c r="F127" s="3">
        <f t="shared" si="7"/>
        <v>482</v>
      </c>
      <c r="G127" s="3">
        <f>F127*1.05</f>
        <v>506.1</v>
      </c>
      <c r="H127" s="11" t="s">
        <v>77</v>
      </c>
      <c r="I127" s="3">
        <f t="shared" si="5"/>
        <v>6.748</v>
      </c>
      <c r="J127">
        <v>2</v>
      </c>
    </row>
    <row r="128" spans="1:10" ht="12.75">
      <c r="A128" t="s">
        <v>239</v>
      </c>
      <c r="B128" t="s">
        <v>240</v>
      </c>
      <c r="C128" s="18">
        <v>54</v>
      </c>
      <c r="D128">
        <v>140</v>
      </c>
      <c r="E128" s="3">
        <v>1</v>
      </c>
      <c r="F128" s="3">
        <f t="shared" si="7"/>
        <v>140</v>
      </c>
      <c r="G128" s="3">
        <f>F128*1.15</f>
        <v>161</v>
      </c>
      <c r="H128" s="11" t="s">
        <v>238</v>
      </c>
      <c r="I128" s="3">
        <f t="shared" si="5"/>
        <v>1.96</v>
      </c>
      <c r="J128">
        <v>1</v>
      </c>
    </row>
    <row r="129" spans="1:10" ht="12.75">
      <c r="A129" t="s">
        <v>49</v>
      </c>
      <c r="B129" t="s">
        <v>50</v>
      </c>
      <c r="C129" s="18">
        <v>64</v>
      </c>
      <c r="D129">
        <v>266</v>
      </c>
      <c r="E129" s="3">
        <v>1</v>
      </c>
      <c r="F129" s="3">
        <f t="shared" si="7"/>
        <v>266</v>
      </c>
      <c r="G129" s="3">
        <f>F129*1.15</f>
        <v>305.9</v>
      </c>
      <c r="H129" s="11" t="s">
        <v>51</v>
      </c>
      <c r="I129" s="3">
        <f t="shared" si="5"/>
        <v>3.724</v>
      </c>
      <c r="J129">
        <v>1</v>
      </c>
    </row>
    <row r="130" spans="1:10" s="13" customFormat="1" ht="12.75">
      <c r="A130" s="13" t="s">
        <v>102</v>
      </c>
      <c r="B130" s="13" t="s">
        <v>50</v>
      </c>
      <c r="C130" s="13">
        <v>54</v>
      </c>
      <c r="E130" s="14">
        <v>0</v>
      </c>
      <c r="F130" s="14">
        <f t="shared" si="7"/>
        <v>0</v>
      </c>
      <c r="G130" s="14">
        <f>F130*1.15</f>
        <v>0</v>
      </c>
      <c r="H130" s="13" t="s">
        <v>99</v>
      </c>
      <c r="I130" s="3">
        <f t="shared" si="5"/>
        <v>0</v>
      </c>
      <c r="J130" s="13">
        <v>0</v>
      </c>
    </row>
    <row r="131" spans="1:10" ht="12.75">
      <c r="A131" t="s">
        <v>134</v>
      </c>
      <c r="B131" t="s">
        <v>64</v>
      </c>
      <c r="C131" s="18">
        <v>54</v>
      </c>
      <c r="D131">
        <v>108</v>
      </c>
      <c r="E131" s="3">
        <v>1</v>
      </c>
      <c r="F131" s="3">
        <f>D131*E131</f>
        <v>108</v>
      </c>
      <c r="G131" s="3">
        <f>F131*1.12</f>
        <v>120.96000000000001</v>
      </c>
      <c r="H131" s="11" t="s">
        <v>259</v>
      </c>
      <c r="I131" s="3">
        <f t="shared" si="5"/>
        <v>1.512</v>
      </c>
      <c r="J131">
        <v>1</v>
      </c>
    </row>
    <row r="132" spans="1:10" ht="12.75">
      <c r="A132" t="s">
        <v>134</v>
      </c>
      <c r="B132" t="s">
        <v>64</v>
      </c>
      <c r="C132" s="18">
        <v>60</v>
      </c>
      <c r="D132">
        <v>108</v>
      </c>
      <c r="E132" s="3">
        <v>1</v>
      </c>
      <c r="F132" s="3">
        <f t="shared" si="7"/>
        <v>108</v>
      </c>
      <c r="G132" s="3">
        <f>F132*1.15</f>
        <v>124.19999999999999</v>
      </c>
      <c r="H132" s="11" t="s">
        <v>124</v>
      </c>
      <c r="I132" s="3">
        <f aca="true" t="shared" si="9" ref="I132:I195">F132*0.014</f>
        <v>1.512</v>
      </c>
      <c r="J132">
        <v>1</v>
      </c>
    </row>
    <row r="133" spans="1:10" ht="12.75">
      <c r="A133" t="s">
        <v>134</v>
      </c>
      <c r="B133" t="s">
        <v>64</v>
      </c>
      <c r="C133" s="18">
        <v>60</v>
      </c>
      <c r="D133">
        <v>108</v>
      </c>
      <c r="E133" s="3">
        <v>2</v>
      </c>
      <c r="F133" s="3">
        <f t="shared" si="7"/>
        <v>216</v>
      </c>
      <c r="G133" s="3">
        <f>F133*1.15</f>
        <v>248.39999999999998</v>
      </c>
      <c r="H133" s="11" t="s">
        <v>172</v>
      </c>
      <c r="I133" s="3">
        <f t="shared" si="9"/>
        <v>3.024</v>
      </c>
      <c r="J133">
        <v>2</v>
      </c>
    </row>
    <row r="134" spans="1:10" ht="12.75">
      <c r="A134" t="s">
        <v>135</v>
      </c>
      <c r="B134" t="s">
        <v>64</v>
      </c>
      <c r="C134" s="18">
        <v>52</v>
      </c>
      <c r="D134">
        <v>108</v>
      </c>
      <c r="E134" s="3">
        <v>1</v>
      </c>
      <c r="F134" s="3">
        <f t="shared" si="7"/>
        <v>108</v>
      </c>
      <c r="G134" s="3">
        <f>F134*1.12</f>
        <v>120.96000000000001</v>
      </c>
      <c r="H134" s="11" t="s">
        <v>80</v>
      </c>
      <c r="I134" s="3">
        <f t="shared" si="9"/>
        <v>1.512</v>
      </c>
      <c r="J134">
        <v>1</v>
      </c>
    </row>
    <row r="135" spans="1:10" ht="12.75">
      <c r="A135" t="s">
        <v>135</v>
      </c>
      <c r="B135" t="s">
        <v>64</v>
      </c>
      <c r="C135" s="18">
        <v>56</v>
      </c>
      <c r="D135">
        <v>108</v>
      </c>
      <c r="E135" s="3">
        <v>1</v>
      </c>
      <c r="F135" s="3">
        <f t="shared" si="7"/>
        <v>108</v>
      </c>
      <c r="G135" s="3">
        <f>F135*1.15</f>
        <v>124.19999999999999</v>
      </c>
      <c r="H135" s="11" t="s">
        <v>108</v>
      </c>
      <c r="I135" s="3">
        <f t="shared" si="9"/>
        <v>1.512</v>
      </c>
      <c r="J135">
        <v>1</v>
      </c>
    </row>
    <row r="136" spans="1:10" ht="12.75">
      <c r="A136" t="s">
        <v>135</v>
      </c>
      <c r="B136" t="s">
        <v>64</v>
      </c>
      <c r="C136" s="18">
        <v>60</v>
      </c>
      <c r="D136">
        <v>108</v>
      </c>
      <c r="E136" s="3">
        <v>1</v>
      </c>
      <c r="F136" s="3">
        <f t="shared" si="7"/>
        <v>108</v>
      </c>
      <c r="G136" s="3">
        <f>F136*1.15</f>
        <v>124.19999999999999</v>
      </c>
      <c r="H136" s="11" t="s">
        <v>60</v>
      </c>
      <c r="I136" s="3">
        <f t="shared" si="9"/>
        <v>1.512</v>
      </c>
      <c r="J136">
        <v>1</v>
      </c>
    </row>
    <row r="137" spans="1:10" ht="12.75">
      <c r="A137" t="s">
        <v>135</v>
      </c>
      <c r="B137" t="s">
        <v>64</v>
      </c>
      <c r="C137" s="18">
        <v>60</v>
      </c>
      <c r="D137">
        <v>108</v>
      </c>
      <c r="E137" s="3">
        <v>1</v>
      </c>
      <c r="F137" s="3">
        <f t="shared" si="7"/>
        <v>108</v>
      </c>
      <c r="G137" s="3">
        <f>F137*1.15</f>
        <v>124.19999999999999</v>
      </c>
      <c r="H137" s="11" t="s">
        <v>124</v>
      </c>
      <c r="I137" s="3">
        <f t="shared" si="9"/>
        <v>1.512</v>
      </c>
      <c r="J137">
        <v>1</v>
      </c>
    </row>
    <row r="138" spans="1:10" ht="12.75">
      <c r="A138" t="s">
        <v>158</v>
      </c>
      <c r="B138" t="s">
        <v>64</v>
      </c>
      <c r="C138" s="18">
        <v>60</v>
      </c>
      <c r="D138">
        <v>40</v>
      </c>
      <c r="E138" s="3">
        <v>2</v>
      </c>
      <c r="F138" s="3">
        <f t="shared" si="7"/>
        <v>80</v>
      </c>
      <c r="G138" s="3">
        <f>F138*1.15</f>
        <v>92</v>
      </c>
      <c r="H138" s="11" t="s">
        <v>159</v>
      </c>
      <c r="I138" s="3">
        <f t="shared" si="9"/>
        <v>1.12</v>
      </c>
      <c r="J138">
        <v>2</v>
      </c>
    </row>
    <row r="139" spans="1:10" ht="12.75">
      <c r="A139" t="s">
        <v>87</v>
      </c>
      <c r="B139" t="s">
        <v>64</v>
      </c>
      <c r="C139" s="18">
        <v>52</v>
      </c>
      <c r="D139">
        <v>54</v>
      </c>
      <c r="E139" s="3">
        <v>1</v>
      </c>
      <c r="F139" s="3">
        <f t="shared" si="7"/>
        <v>54</v>
      </c>
      <c r="G139" s="3">
        <f>F139*1.12</f>
        <v>60.480000000000004</v>
      </c>
      <c r="H139" s="11" t="s">
        <v>80</v>
      </c>
      <c r="I139" s="3">
        <f t="shared" si="9"/>
        <v>0.756</v>
      </c>
      <c r="J139">
        <v>1</v>
      </c>
    </row>
    <row r="140" spans="1:10" ht="12.75">
      <c r="A140" t="s">
        <v>87</v>
      </c>
      <c r="B140" t="s">
        <v>64</v>
      </c>
      <c r="C140" s="18">
        <v>60</v>
      </c>
      <c r="D140">
        <v>54</v>
      </c>
      <c r="E140" s="3">
        <v>1</v>
      </c>
      <c r="F140" s="3">
        <f t="shared" si="7"/>
        <v>54</v>
      </c>
      <c r="G140" s="3">
        <f>F140*1.15</f>
        <v>62.099999999999994</v>
      </c>
      <c r="H140" s="11" t="s">
        <v>60</v>
      </c>
      <c r="I140" s="3">
        <f t="shared" si="9"/>
        <v>0.756</v>
      </c>
      <c r="J140">
        <v>1</v>
      </c>
    </row>
    <row r="141" spans="1:10" s="11" customFormat="1" ht="12.75">
      <c r="A141" s="11" t="s">
        <v>200</v>
      </c>
      <c r="B141" s="11" t="s">
        <v>199</v>
      </c>
      <c r="C141" s="18">
        <v>52</v>
      </c>
      <c r="D141" s="11">
        <v>302</v>
      </c>
      <c r="E141" s="12">
        <v>1</v>
      </c>
      <c r="F141" s="12">
        <f t="shared" si="7"/>
        <v>302</v>
      </c>
      <c r="G141" s="12">
        <f aca="true" t="shared" si="10" ref="G141:G265">F141*1.15</f>
        <v>347.29999999999995</v>
      </c>
      <c r="H141" s="11" t="s">
        <v>74</v>
      </c>
      <c r="I141" s="3">
        <f t="shared" si="9"/>
        <v>4.228</v>
      </c>
      <c r="J141" s="11">
        <v>1</v>
      </c>
    </row>
    <row r="142" spans="1:10" s="13" customFormat="1" ht="12.75">
      <c r="A142" s="13" t="s">
        <v>214</v>
      </c>
      <c r="B142" s="13" t="s">
        <v>213</v>
      </c>
      <c r="C142" s="13">
        <v>54</v>
      </c>
      <c r="E142" s="14">
        <v>0</v>
      </c>
      <c r="F142" s="14">
        <f t="shared" si="7"/>
        <v>0</v>
      </c>
      <c r="G142" s="14">
        <f>F142*1.15</f>
        <v>0</v>
      </c>
      <c r="H142" s="13" t="s">
        <v>212</v>
      </c>
      <c r="I142" s="3">
        <f t="shared" si="9"/>
        <v>0</v>
      </c>
      <c r="J142" s="13">
        <v>0</v>
      </c>
    </row>
    <row r="143" spans="1:10" ht="12.75">
      <c r="A143" t="s">
        <v>137</v>
      </c>
      <c r="B143" t="s">
        <v>136</v>
      </c>
      <c r="C143" s="18" t="s">
        <v>139</v>
      </c>
      <c r="D143">
        <v>47</v>
      </c>
      <c r="E143" s="3">
        <v>1</v>
      </c>
      <c r="F143" s="3">
        <f aca="true" t="shared" si="11" ref="F143:F178">D143*E143</f>
        <v>47</v>
      </c>
      <c r="G143" s="3">
        <f t="shared" si="10"/>
        <v>54.05</v>
      </c>
      <c r="H143" s="11" t="s">
        <v>124</v>
      </c>
      <c r="I143" s="3">
        <f t="shared" si="9"/>
        <v>0.658</v>
      </c>
      <c r="J143" s="11">
        <v>1</v>
      </c>
    </row>
    <row r="144" spans="1:10" ht="12.75">
      <c r="A144" t="s">
        <v>138</v>
      </c>
      <c r="B144" t="s">
        <v>136</v>
      </c>
      <c r="C144" s="18">
        <v>48</v>
      </c>
      <c r="D144">
        <v>40</v>
      </c>
      <c r="E144" s="3">
        <v>1</v>
      </c>
      <c r="F144" s="3">
        <f t="shared" si="11"/>
        <v>40</v>
      </c>
      <c r="G144" s="3">
        <f>F144*1.15</f>
        <v>46</v>
      </c>
      <c r="H144" s="11" t="s">
        <v>124</v>
      </c>
      <c r="I144" s="3">
        <f t="shared" si="9"/>
        <v>0.56</v>
      </c>
      <c r="J144" s="11">
        <v>1</v>
      </c>
    </row>
    <row r="145" spans="1:10" ht="12.75">
      <c r="A145" t="s">
        <v>138</v>
      </c>
      <c r="B145" t="s">
        <v>136</v>
      </c>
      <c r="C145" s="18">
        <v>48</v>
      </c>
      <c r="D145">
        <v>40</v>
      </c>
      <c r="E145" s="3">
        <v>2</v>
      </c>
      <c r="F145" s="3">
        <f t="shared" si="11"/>
        <v>80</v>
      </c>
      <c r="G145" s="3">
        <f>F145*1.15</f>
        <v>92</v>
      </c>
      <c r="H145" s="11" t="s">
        <v>243</v>
      </c>
      <c r="I145" s="3">
        <f t="shared" si="9"/>
        <v>1.12</v>
      </c>
      <c r="J145">
        <v>2</v>
      </c>
    </row>
    <row r="146" spans="1:10" ht="12.75">
      <c r="A146" t="s">
        <v>138</v>
      </c>
      <c r="B146" t="s">
        <v>136</v>
      </c>
      <c r="C146" s="18">
        <v>50</v>
      </c>
      <c r="D146">
        <v>40</v>
      </c>
      <c r="E146" s="3">
        <v>2</v>
      </c>
      <c r="F146" s="3">
        <f t="shared" si="11"/>
        <v>80</v>
      </c>
      <c r="G146" s="3">
        <f>F146*1.15</f>
        <v>92</v>
      </c>
      <c r="H146" s="11" t="s">
        <v>243</v>
      </c>
      <c r="I146" s="3">
        <f t="shared" si="9"/>
        <v>1.12</v>
      </c>
      <c r="J146">
        <v>2</v>
      </c>
    </row>
    <row r="147" spans="1:10" ht="12.75">
      <c r="A147" t="s">
        <v>249</v>
      </c>
      <c r="B147" t="s">
        <v>250</v>
      </c>
      <c r="C147" s="18">
        <v>64</v>
      </c>
      <c r="D147">
        <v>176</v>
      </c>
      <c r="E147" s="3">
        <v>1</v>
      </c>
      <c r="F147" s="3">
        <f t="shared" si="11"/>
        <v>176</v>
      </c>
      <c r="G147" s="3">
        <f t="shared" si="10"/>
        <v>202.39999999999998</v>
      </c>
      <c r="H147" s="11" t="s">
        <v>243</v>
      </c>
      <c r="I147" s="3">
        <f t="shared" si="9"/>
        <v>2.464</v>
      </c>
      <c r="J147">
        <v>1</v>
      </c>
    </row>
    <row r="148" spans="1:10" ht="12.75">
      <c r="A148" t="s">
        <v>187</v>
      </c>
      <c r="B148" t="s">
        <v>26</v>
      </c>
      <c r="C148" s="18">
        <v>50</v>
      </c>
      <c r="D148">
        <v>79</v>
      </c>
      <c r="E148" s="3">
        <v>1</v>
      </c>
      <c r="F148" s="3">
        <f t="shared" si="11"/>
        <v>79</v>
      </c>
      <c r="G148" s="3">
        <f>F148*1.05</f>
        <v>82.95</v>
      </c>
      <c r="H148" s="11" t="s">
        <v>77</v>
      </c>
      <c r="I148" s="3">
        <f t="shared" si="9"/>
        <v>1.106</v>
      </c>
      <c r="J148">
        <v>1</v>
      </c>
    </row>
    <row r="149" spans="1:10" ht="12.75">
      <c r="A149" t="s">
        <v>187</v>
      </c>
      <c r="B149" t="s">
        <v>26</v>
      </c>
      <c r="C149" s="18">
        <v>52</v>
      </c>
      <c r="D149">
        <v>79</v>
      </c>
      <c r="E149" s="3">
        <v>1</v>
      </c>
      <c r="F149" s="3">
        <f t="shared" si="11"/>
        <v>79</v>
      </c>
      <c r="G149" s="3">
        <f t="shared" si="10"/>
        <v>90.85</v>
      </c>
      <c r="H149" s="11" t="s">
        <v>228</v>
      </c>
      <c r="I149" s="3">
        <f t="shared" si="9"/>
        <v>1.106</v>
      </c>
      <c r="J149">
        <v>1</v>
      </c>
    </row>
    <row r="150" spans="1:10" ht="12.75">
      <c r="A150" t="s">
        <v>187</v>
      </c>
      <c r="B150" t="s">
        <v>26</v>
      </c>
      <c r="C150" s="18">
        <v>52</v>
      </c>
      <c r="D150">
        <v>79</v>
      </c>
      <c r="E150" s="3">
        <v>1</v>
      </c>
      <c r="F150" s="3">
        <f>D150*E150</f>
        <v>79</v>
      </c>
      <c r="G150" s="3">
        <f>F150*1</f>
        <v>79</v>
      </c>
      <c r="H150" s="11" t="s">
        <v>20</v>
      </c>
      <c r="I150" s="3">
        <f t="shared" si="9"/>
        <v>1.106</v>
      </c>
      <c r="J150">
        <v>1</v>
      </c>
    </row>
    <row r="151" spans="1:10" ht="12.75">
      <c r="A151" t="s">
        <v>44</v>
      </c>
      <c r="B151" t="s">
        <v>26</v>
      </c>
      <c r="C151" s="18">
        <v>54</v>
      </c>
      <c r="D151">
        <v>115</v>
      </c>
      <c r="E151" s="3">
        <v>1</v>
      </c>
      <c r="F151" s="3">
        <f t="shared" si="11"/>
        <v>115</v>
      </c>
      <c r="G151" s="3">
        <f t="shared" si="10"/>
        <v>132.25</v>
      </c>
      <c r="H151" s="11" t="s">
        <v>46</v>
      </c>
      <c r="I151" s="3">
        <f t="shared" si="9"/>
        <v>1.61</v>
      </c>
      <c r="J151">
        <v>1</v>
      </c>
    </row>
    <row r="152" spans="1:10" ht="12.75">
      <c r="A152" t="s">
        <v>229</v>
      </c>
      <c r="B152" t="s">
        <v>26</v>
      </c>
      <c r="C152" s="18">
        <v>50</v>
      </c>
      <c r="D152">
        <v>209</v>
      </c>
      <c r="E152" s="3">
        <v>1</v>
      </c>
      <c r="F152" s="3">
        <f t="shared" si="11"/>
        <v>209</v>
      </c>
      <c r="G152" s="3">
        <f t="shared" si="10"/>
        <v>240.35</v>
      </c>
      <c r="H152" s="11" t="s">
        <v>228</v>
      </c>
      <c r="I152" s="3">
        <f t="shared" si="9"/>
        <v>2.926</v>
      </c>
      <c r="J152">
        <v>1</v>
      </c>
    </row>
    <row r="153" spans="1:10" ht="12.75">
      <c r="A153" t="s">
        <v>230</v>
      </c>
      <c r="B153" t="s">
        <v>26</v>
      </c>
      <c r="C153" s="18">
        <v>50</v>
      </c>
      <c r="D153">
        <v>194</v>
      </c>
      <c r="E153" s="3">
        <v>1</v>
      </c>
      <c r="F153" s="3">
        <f t="shared" si="11"/>
        <v>194</v>
      </c>
      <c r="G153" s="3">
        <f t="shared" si="10"/>
        <v>223.1</v>
      </c>
      <c r="H153" s="11" t="s">
        <v>228</v>
      </c>
      <c r="I153" s="3">
        <f t="shared" si="9"/>
        <v>2.716</v>
      </c>
      <c r="J153">
        <v>1</v>
      </c>
    </row>
    <row r="154" spans="1:10" ht="12.75">
      <c r="A154" t="s">
        <v>188</v>
      </c>
      <c r="B154" t="s">
        <v>26</v>
      </c>
      <c r="C154" s="18">
        <v>54</v>
      </c>
      <c r="D154">
        <v>144</v>
      </c>
      <c r="E154" s="3">
        <v>1</v>
      </c>
      <c r="F154" s="3">
        <f t="shared" si="11"/>
        <v>144</v>
      </c>
      <c r="G154" s="3">
        <f>F154*1</f>
        <v>144</v>
      </c>
      <c r="H154" s="11" t="s">
        <v>20</v>
      </c>
      <c r="I154" s="3">
        <f t="shared" si="9"/>
        <v>2.016</v>
      </c>
      <c r="J154">
        <v>1</v>
      </c>
    </row>
    <row r="155" spans="1:10" ht="12.75">
      <c r="A155" t="s">
        <v>88</v>
      </c>
      <c r="B155" t="s">
        <v>26</v>
      </c>
      <c r="C155" s="18">
        <v>50</v>
      </c>
      <c r="D155">
        <v>302</v>
      </c>
      <c r="E155" s="3">
        <v>1</v>
      </c>
      <c r="F155" s="3">
        <f t="shared" si="11"/>
        <v>302</v>
      </c>
      <c r="G155" s="3">
        <f>F155*1.12</f>
        <v>338.24</v>
      </c>
      <c r="H155" s="11" t="s">
        <v>80</v>
      </c>
      <c r="I155" s="3">
        <f t="shared" si="9"/>
        <v>4.228</v>
      </c>
      <c r="J155">
        <v>1</v>
      </c>
    </row>
    <row r="156" spans="1:10" ht="12.75">
      <c r="A156" t="s">
        <v>25</v>
      </c>
      <c r="B156" t="s">
        <v>26</v>
      </c>
      <c r="C156" s="18">
        <v>52</v>
      </c>
      <c r="D156">
        <v>302</v>
      </c>
      <c r="E156" s="3">
        <v>1</v>
      </c>
      <c r="F156" s="3">
        <f t="shared" si="11"/>
        <v>302</v>
      </c>
      <c r="G156" s="3">
        <f>F156*1.05</f>
        <v>317.1</v>
      </c>
      <c r="H156" s="11" t="s">
        <v>77</v>
      </c>
      <c r="I156" s="3">
        <f t="shared" si="9"/>
        <v>4.228</v>
      </c>
      <c r="J156">
        <v>1</v>
      </c>
    </row>
    <row r="157" spans="1:10" ht="12.75">
      <c r="A157" t="s">
        <v>25</v>
      </c>
      <c r="B157" t="s">
        <v>26</v>
      </c>
      <c r="C157" s="18">
        <v>54</v>
      </c>
      <c r="D157">
        <v>302</v>
      </c>
      <c r="E157" s="3">
        <v>1</v>
      </c>
      <c r="F157" s="3">
        <f t="shared" si="11"/>
        <v>302</v>
      </c>
      <c r="G157" s="3">
        <f>F157*1</f>
        <v>302</v>
      </c>
      <c r="H157" s="11" t="s">
        <v>20</v>
      </c>
      <c r="I157" s="3">
        <f t="shared" si="9"/>
        <v>4.228</v>
      </c>
      <c r="J157">
        <v>1</v>
      </c>
    </row>
    <row r="158" spans="1:10" ht="12.75">
      <c r="A158" t="s">
        <v>45</v>
      </c>
      <c r="B158" t="s">
        <v>26</v>
      </c>
      <c r="C158" s="18">
        <v>54</v>
      </c>
      <c r="D158">
        <v>180</v>
      </c>
      <c r="E158" s="3">
        <v>1</v>
      </c>
      <c r="F158" s="3">
        <f t="shared" si="11"/>
        <v>180</v>
      </c>
      <c r="G158" s="3">
        <f t="shared" si="10"/>
        <v>206.99999999999997</v>
      </c>
      <c r="H158" s="11" t="s">
        <v>46</v>
      </c>
      <c r="I158" s="3">
        <f t="shared" si="9"/>
        <v>2.52</v>
      </c>
      <c r="J158">
        <v>1</v>
      </c>
    </row>
    <row r="159" spans="1:10" ht="12.75">
      <c r="A159" t="s">
        <v>151</v>
      </c>
      <c r="B159" t="s">
        <v>152</v>
      </c>
      <c r="C159" s="18">
        <v>48</v>
      </c>
      <c r="D159">
        <v>91</v>
      </c>
      <c r="E159" s="3">
        <v>1</v>
      </c>
      <c r="F159" s="3">
        <f t="shared" si="11"/>
        <v>91</v>
      </c>
      <c r="G159" s="3">
        <f>F159*1.01</f>
        <v>91.91</v>
      </c>
      <c r="H159" s="11" t="s">
        <v>149</v>
      </c>
      <c r="I159" s="3">
        <f t="shared" si="9"/>
        <v>1.274</v>
      </c>
      <c r="J159">
        <v>1</v>
      </c>
    </row>
    <row r="160" spans="1:10" ht="12.75">
      <c r="A160" t="s">
        <v>233</v>
      </c>
      <c r="B160" t="s">
        <v>232</v>
      </c>
      <c r="C160" s="18">
        <v>50</v>
      </c>
      <c r="D160">
        <v>166</v>
      </c>
      <c r="E160" s="3">
        <v>1</v>
      </c>
      <c r="F160" s="3">
        <f t="shared" si="11"/>
        <v>166</v>
      </c>
      <c r="G160" s="3">
        <f>F160*1.15</f>
        <v>190.89999999999998</v>
      </c>
      <c r="H160" s="11" t="s">
        <v>228</v>
      </c>
      <c r="I160" s="3">
        <f t="shared" si="9"/>
        <v>2.324</v>
      </c>
      <c r="J160">
        <v>1</v>
      </c>
    </row>
    <row r="161" spans="1:10" ht="12.75">
      <c r="A161" t="s">
        <v>233</v>
      </c>
      <c r="B161" t="s">
        <v>232</v>
      </c>
      <c r="C161" s="18">
        <v>52</v>
      </c>
      <c r="D161">
        <v>166</v>
      </c>
      <c r="E161" s="3">
        <v>1</v>
      </c>
      <c r="F161" s="3">
        <f t="shared" si="11"/>
        <v>166</v>
      </c>
      <c r="G161" s="3">
        <f>F161*1.12</f>
        <v>185.92000000000002</v>
      </c>
      <c r="H161" s="11" t="s">
        <v>259</v>
      </c>
      <c r="I161" s="3">
        <f t="shared" si="9"/>
        <v>2.324</v>
      </c>
      <c r="J161">
        <v>1</v>
      </c>
    </row>
    <row r="162" spans="1:10" ht="12.75">
      <c r="A162" t="s">
        <v>272</v>
      </c>
      <c r="B162" t="s">
        <v>232</v>
      </c>
      <c r="C162" s="18">
        <v>52</v>
      </c>
      <c r="D162">
        <v>158</v>
      </c>
      <c r="E162" s="3">
        <v>1</v>
      </c>
      <c r="F162" s="3">
        <f t="shared" si="11"/>
        <v>158</v>
      </c>
      <c r="G162" s="3">
        <f>F162*1.12</f>
        <v>176.96</v>
      </c>
      <c r="H162" s="11" t="s">
        <v>259</v>
      </c>
      <c r="I162" s="3">
        <f t="shared" si="9"/>
        <v>2.212</v>
      </c>
      <c r="J162">
        <v>1</v>
      </c>
    </row>
    <row r="163" spans="1:10" ht="12.75">
      <c r="A163" t="s">
        <v>273</v>
      </c>
      <c r="B163" t="s">
        <v>232</v>
      </c>
      <c r="C163" s="18">
        <v>54</v>
      </c>
      <c r="D163">
        <v>158</v>
      </c>
      <c r="E163" s="3">
        <v>1</v>
      </c>
      <c r="F163" s="3">
        <f t="shared" si="11"/>
        <v>158</v>
      </c>
      <c r="G163" s="3">
        <f>F163*1.12</f>
        <v>176.96</v>
      </c>
      <c r="H163" s="11" t="s">
        <v>259</v>
      </c>
      <c r="I163" s="3">
        <f t="shared" si="9"/>
        <v>2.212</v>
      </c>
      <c r="J163">
        <v>1</v>
      </c>
    </row>
    <row r="164" spans="1:10" ht="12.75">
      <c r="A164" t="s">
        <v>273</v>
      </c>
      <c r="B164" t="s">
        <v>232</v>
      </c>
      <c r="C164" s="18">
        <v>56</v>
      </c>
      <c r="D164">
        <v>158</v>
      </c>
      <c r="E164" s="3">
        <v>1</v>
      </c>
      <c r="F164" s="3">
        <f>D164*E164</f>
        <v>158</v>
      </c>
      <c r="G164" s="3">
        <f>F164*1.15</f>
        <v>181.7</v>
      </c>
      <c r="H164" s="11" t="s">
        <v>60</v>
      </c>
      <c r="I164" s="3">
        <f t="shared" si="9"/>
        <v>2.212</v>
      </c>
      <c r="J164">
        <v>1</v>
      </c>
    </row>
    <row r="165" spans="1:10" ht="12.75">
      <c r="A165" t="s">
        <v>231</v>
      </c>
      <c r="B165" t="s">
        <v>232</v>
      </c>
      <c r="C165" s="18">
        <v>50</v>
      </c>
      <c r="D165">
        <v>214</v>
      </c>
      <c r="E165" s="3">
        <v>1</v>
      </c>
      <c r="F165" s="3">
        <f t="shared" si="11"/>
        <v>214</v>
      </c>
      <c r="G165" s="3">
        <f>F165*1.15</f>
        <v>246.1</v>
      </c>
      <c r="H165" s="11" t="s">
        <v>228</v>
      </c>
      <c r="I165" s="3">
        <f t="shared" si="9"/>
        <v>2.996</v>
      </c>
      <c r="J165">
        <v>1</v>
      </c>
    </row>
    <row r="166" spans="1:10" ht="12.75">
      <c r="A166" t="s">
        <v>274</v>
      </c>
      <c r="B166" t="s">
        <v>232</v>
      </c>
      <c r="C166" s="18">
        <v>54</v>
      </c>
      <c r="D166">
        <v>180</v>
      </c>
      <c r="E166" s="3">
        <v>1</v>
      </c>
      <c r="F166" s="3">
        <f t="shared" si="11"/>
        <v>180</v>
      </c>
      <c r="G166" s="3">
        <f>F166*1.12</f>
        <v>201.60000000000002</v>
      </c>
      <c r="H166" s="11" t="s">
        <v>259</v>
      </c>
      <c r="I166" s="3">
        <f t="shared" si="9"/>
        <v>2.52</v>
      </c>
      <c r="J166">
        <v>1</v>
      </c>
    </row>
    <row r="167" spans="1:10" s="13" customFormat="1" ht="12.75">
      <c r="A167" s="13" t="s">
        <v>174</v>
      </c>
      <c r="B167" s="13" t="s">
        <v>175</v>
      </c>
      <c r="C167" s="13">
        <v>54</v>
      </c>
      <c r="D167" s="13">
        <v>234</v>
      </c>
      <c r="E167" s="14">
        <v>0</v>
      </c>
      <c r="F167" s="14">
        <f t="shared" si="11"/>
        <v>0</v>
      </c>
      <c r="G167" s="14">
        <f t="shared" si="10"/>
        <v>0</v>
      </c>
      <c r="H167" s="13" t="s">
        <v>259</v>
      </c>
      <c r="I167" s="3">
        <f t="shared" si="9"/>
        <v>0</v>
      </c>
      <c r="J167" s="13">
        <v>0</v>
      </c>
    </row>
    <row r="168" spans="1:10" ht="12.75">
      <c r="A168" t="s">
        <v>174</v>
      </c>
      <c r="B168" t="s">
        <v>175</v>
      </c>
      <c r="C168" s="18">
        <v>60</v>
      </c>
      <c r="D168">
        <v>234</v>
      </c>
      <c r="E168" s="3">
        <v>1</v>
      </c>
      <c r="F168" s="3">
        <f t="shared" si="11"/>
        <v>234</v>
      </c>
      <c r="G168" s="3">
        <f t="shared" si="10"/>
        <v>269.09999999999997</v>
      </c>
      <c r="H168" s="11" t="s">
        <v>60</v>
      </c>
      <c r="I168" s="3">
        <f t="shared" si="9"/>
        <v>3.2760000000000002</v>
      </c>
      <c r="J168">
        <v>1</v>
      </c>
    </row>
    <row r="169" spans="1:10" ht="12.75">
      <c r="A169" t="s">
        <v>255</v>
      </c>
      <c r="B169" t="s">
        <v>175</v>
      </c>
      <c r="C169" s="18">
        <v>54</v>
      </c>
      <c r="D169">
        <v>234</v>
      </c>
      <c r="E169" s="3">
        <v>1</v>
      </c>
      <c r="F169" s="3">
        <f t="shared" si="11"/>
        <v>234</v>
      </c>
      <c r="G169" s="3">
        <f>F169*1.12</f>
        <v>262.08000000000004</v>
      </c>
      <c r="H169" s="11" t="s">
        <v>254</v>
      </c>
      <c r="I169" s="3">
        <f t="shared" si="9"/>
        <v>3.2760000000000002</v>
      </c>
      <c r="J169">
        <v>1</v>
      </c>
    </row>
    <row r="170" spans="1:10" ht="12.75">
      <c r="A170" t="s">
        <v>256</v>
      </c>
      <c r="B170" t="s">
        <v>175</v>
      </c>
      <c r="C170" s="18">
        <v>52</v>
      </c>
      <c r="D170">
        <v>234</v>
      </c>
      <c r="E170" s="3">
        <v>1</v>
      </c>
      <c r="F170" s="3">
        <f t="shared" si="11"/>
        <v>234</v>
      </c>
      <c r="G170" s="3">
        <f>F170*1.12</f>
        <v>262.08000000000004</v>
      </c>
      <c r="H170" s="11" t="s">
        <v>259</v>
      </c>
      <c r="I170" s="3">
        <f t="shared" si="9"/>
        <v>3.2760000000000002</v>
      </c>
      <c r="J170">
        <v>1</v>
      </c>
    </row>
    <row r="171" spans="1:10" ht="12.75">
      <c r="A171" t="s">
        <v>256</v>
      </c>
      <c r="B171" t="s">
        <v>175</v>
      </c>
      <c r="C171" s="18">
        <v>56</v>
      </c>
      <c r="D171">
        <v>234</v>
      </c>
      <c r="E171" s="3">
        <v>1</v>
      </c>
      <c r="F171" s="3">
        <f t="shared" si="11"/>
        <v>234</v>
      </c>
      <c r="G171" s="3">
        <f>F171*1.12</f>
        <v>262.08000000000004</v>
      </c>
      <c r="H171" s="11" t="s">
        <v>254</v>
      </c>
      <c r="I171" s="3">
        <f t="shared" si="9"/>
        <v>3.2760000000000002</v>
      </c>
      <c r="J171">
        <v>1</v>
      </c>
    </row>
    <row r="172" spans="1:10" ht="12.75">
      <c r="A172" t="s">
        <v>257</v>
      </c>
      <c r="B172" t="s">
        <v>175</v>
      </c>
      <c r="C172" s="18">
        <v>54</v>
      </c>
      <c r="D172">
        <v>626</v>
      </c>
      <c r="E172" s="3">
        <v>1</v>
      </c>
      <c r="F172" s="3">
        <f t="shared" si="11"/>
        <v>626</v>
      </c>
      <c r="G172" s="3">
        <f>F172*1.12</f>
        <v>701.1200000000001</v>
      </c>
      <c r="H172" s="11" t="s">
        <v>254</v>
      </c>
      <c r="I172" s="3">
        <f t="shared" si="9"/>
        <v>8.764</v>
      </c>
      <c r="J172">
        <v>1</v>
      </c>
    </row>
    <row r="173" spans="1:10" ht="12.75">
      <c r="A173" t="s">
        <v>257</v>
      </c>
      <c r="B173" t="s">
        <v>175</v>
      </c>
      <c r="C173" s="18">
        <v>60</v>
      </c>
      <c r="D173">
        <v>626</v>
      </c>
      <c r="E173" s="3">
        <v>1</v>
      </c>
      <c r="F173" s="3">
        <f t="shared" si="11"/>
        <v>626</v>
      </c>
      <c r="G173" s="3">
        <f t="shared" si="10"/>
        <v>719.9</v>
      </c>
      <c r="H173" s="11" t="s">
        <v>60</v>
      </c>
      <c r="I173" s="3">
        <f t="shared" si="9"/>
        <v>8.764</v>
      </c>
      <c r="J173">
        <v>1</v>
      </c>
    </row>
    <row r="174" spans="1:10" ht="12.75">
      <c r="A174" t="s">
        <v>55</v>
      </c>
      <c r="B174" t="s">
        <v>56</v>
      </c>
      <c r="C174" s="18">
        <v>52</v>
      </c>
      <c r="D174">
        <v>389</v>
      </c>
      <c r="E174" s="3">
        <v>1</v>
      </c>
      <c r="F174" s="3">
        <f t="shared" si="11"/>
        <v>389</v>
      </c>
      <c r="G174" s="3">
        <f t="shared" si="10"/>
        <v>447.34999999999997</v>
      </c>
      <c r="H174" s="11" t="s">
        <v>57</v>
      </c>
      <c r="I174" s="3">
        <f t="shared" si="9"/>
        <v>5.446</v>
      </c>
      <c r="J174">
        <v>1</v>
      </c>
    </row>
    <row r="175" spans="1:10" ht="12.75">
      <c r="A175" t="s">
        <v>55</v>
      </c>
      <c r="B175" t="s">
        <v>56</v>
      </c>
      <c r="C175" s="18">
        <v>54</v>
      </c>
      <c r="D175">
        <v>389</v>
      </c>
      <c r="E175" s="3">
        <v>1</v>
      </c>
      <c r="F175" s="3">
        <f t="shared" si="11"/>
        <v>389</v>
      </c>
      <c r="G175" s="3">
        <f t="shared" si="10"/>
        <v>447.34999999999997</v>
      </c>
      <c r="H175" s="11" t="s">
        <v>57</v>
      </c>
      <c r="I175" s="3">
        <f t="shared" si="9"/>
        <v>5.446</v>
      </c>
      <c r="J175">
        <v>1</v>
      </c>
    </row>
    <row r="176" spans="1:10" ht="12.75">
      <c r="A176" t="s">
        <v>196</v>
      </c>
      <c r="B176" t="s">
        <v>65</v>
      </c>
      <c r="C176" s="18">
        <v>52</v>
      </c>
      <c r="D176">
        <v>108</v>
      </c>
      <c r="E176" s="3">
        <v>1</v>
      </c>
      <c r="F176" s="3">
        <f t="shared" si="11"/>
        <v>108</v>
      </c>
      <c r="G176" s="3">
        <f t="shared" si="10"/>
        <v>124.19999999999999</v>
      </c>
      <c r="H176" s="11" t="s">
        <v>60</v>
      </c>
      <c r="I176" s="3">
        <f t="shared" si="9"/>
        <v>1.512</v>
      </c>
      <c r="J176">
        <v>1</v>
      </c>
    </row>
    <row r="177" spans="1:10" ht="12.75">
      <c r="A177" t="s">
        <v>211</v>
      </c>
      <c r="B177" t="s">
        <v>65</v>
      </c>
      <c r="C177" s="18">
        <v>54</v>
      </c>
      <c r="D177">
        <v>58</v>
      </c>
      <c r="E177" s="3">
        <v>1</v>
      </c>
      <c r="F177" s="3">
        <f t="shared" si="11"/>
        <v>58</v>
      </c>
      <c r="G177" s="3">
        <f>F177*1.15</f>
        <v>66.69999999999999</v>
      </c>
      <c r="H177" s="11" t="s">
        <v>212</v>
      </c>
      <c r="I177" s="3">
        <f t="shared" si="9"/>
        <v>0.812</v>
      </c>
      <c r="J177">
        <v>1</v>
      </c>
    </row>
    <row r="178" spans="1:10" s="11" customFormat="1" ht="12.75">
      <c r="A178" s="11" t="s">
        <v>324</v>
      </c>
      <c r="B178" s="11" t="s">
        <v>28</v>
      </c>
      <c r="C178" s="18">
        <v>54</v>
      </c>
      <c r="D178" s="11">
        <v>115</v>
      </c>
      <c r="E178" s="12">
        <v>1</v>
      </c>
      <c r="F178" s="12">
        <f t="shared" si="11"/>
        <v>115</v>
      </c>
      <c r="G178" s="12">
        <f>F178*1.15</f>
        <v>132.25</v>
      </c>
      <c r="H178" s="11" t="s">
        <v>171</v>
      </c>
      <c r="I178" s="3">
        <f t="shared" si="9"/>
        <v>1.61</v>
      </c>
      <c r="J178" s="11">
        <v>1</v>
      </c>
    </row>
    <row r="179" spans="1:10" ht="12.75">
      <c r="A179" t="s">
        <v>29</v>
      </c>
      <c r="B179" t="s">
        <v>28</v>
      </c>
      <c r="C179" s="18">
        <v>52</v>
      </c>
      <c r="D179">
        <v>112</v>
      </c>
      <c r="E179" s="3">
        <v>1</v>
      </c>
      <c r="F179" s="3">
        <f aca="true" t="shared" si="12" ref="F179:F195">D179*E179</f>
        <v>112</v>
      </c>
      <c r="G179" s="3">
        <f>F179*1</f>
        <v>112</v>
      </c>
      <c r="H179" s="11" t="s">
        <v>20</v>
      </c>
      <c r="I179" s="3">
        <f t="shared" si="9"/>
        <v>1.568</v>
      </c>
      <c r="J179" s="11">
        <v>1</v>
      </c>
    </row>
    <row r="180" spans="1:10" ht="12.75">
      <c r="A180" t="s">
        <v>75</v>
      </c>
      <c r="B180" t="s">
        <v>28</v>
      </c>
      <c r="C180" s="18">
        <v>52</v>
      </c>
      <c r="D180">
        <v>122</v>
      </c>
      <c r="E180" s="3">
        <v>1</v>
      </c>
      <c r="F180" s="3">
        <f t="shared" si="12"/>
        <v>122</v>
      </c>
      <c r="G180" s="3">
        <f>F180*1.15</f>
        <v>140.29999999999998</v>
      </c>
      <c r="H180" s="11" t="s">
        <v>74</v>
      </c>
      <c r="I180" s="3">
        <f t="shared" si="9"/>
        <v>1.708</v>
      </c>
      <c r="J180">
        <v>1</v>
      </c>
    </row>
    <row r="181" spans="1:10" ht="12.75">
      <c r="A181" t="s">
        <v>275</v>
      </c>
      <c r="B181" t="s">
        <v>28</v>
      </c>
      <c r="C181" s="18">
        <v>52</v>
      </c>
      <c r="D181">
        <v>166</v>
      </c>
      <c r="E181" s="3">
        <v>1</v>
      </c>
      <c r="F181" s="3">
        <f t="shared" si="12"/>
        <v>166</v>
      </c>
      <c r="G181" s="3">
        <f>F181*1.12</f>
        <v>185.92000000000002</v>
      </c>
      <c r="H181" s="11" t="s">
        <v>259</v>
      </c>
      <c r="I181" s="3">
        <f t="shared" si="9"/>
        <v>2.324</v>
      </c>
      <c r="J181">
        <v>1</v>
      </c>
    </row>
    <row r="182" spans="1:10" ht="12.75">
      <c r="A182" t="s">
        <v>27</v>
      </c>
      <c r="B182" t="s">
        <v>28</v>
      </c>
      <c r="C182" s="18">
        <v>52</v>
      </c>
      <c r="D182">
        <v>302</v>
      </c>
      <c r="E182" s="3">
        <v>1</v>
      </c>
      <c r="F182" s="3">
        <f t="shared" si="12"/>
        <v>302</v>
      </c>
      <c r="G182" s="3">
        <f>F182*1</f>
        <v>302</v>
      </c>
      <c r="H182" s="11" t="s">
        <v>20</v>
      </c>
      <c r="I182" s="3">
        <f t="shared" si="9"/>
        <v>4.228</v>
      </c>
      <c r="J182">
        <v>1</v>
      </c>
    </row>
    <row r="183" spans="1:10" ht="12.75">
      <c r="A183" t="s">
        <v>27</v>
      </c>
      <c r="B183" t="s">
        <v>28</v>
      </c>
      <c r="C183" s="18">
        <v>54</v>
      </c>
      <c r="D183">
        <v>302</v>
      </c>
      <c r="E183" s="3">
        <v>1</v>
      </c>
      <c r="F183" s="3">
        <f t="shared" si="12"/>
        <v>302</v>
      </c>
      <c r="G183" s="3">
        <f>F183*1</f>
        <v>302</v>
      </c>
      <c r="H183" s="11" t="s">
        <v>20</v>
      </c>
      <c r="I183" s="3">
        <f t="shared" si="9"/>
        <v>4.228</v>
      </c>
      <c r="J183">
        <v>1</v>
      </c>
    </row>
    <row r="184" spans="1:10" ht="12.75">
      <c r="A184" t="s">
        <v>302</v>
      </c>
      <c r="B184" t="s">
        <v>28</v>
      </c>
      <c r="C184" s="18">
        <v>54</v>
      </c>
      <c r="D184">
        <v>324</v>
      </c>
      <c r="E184" s="3">
        <v>1</v>
      </c>
      <c r="F184" s="3">
        <f t="shared" si="12"/>
        <v>324</v>
      </c>
      <c r="G184" s="3">
        <f>F184*1.12</f>
        <v>362.88000000000005</v>
      </c>
      <c r="H184" s="11" t="s">
        <v>259</v>
      </c>
      <c r="I184" s="3">
        <f t="shared" si="9"/>
        <v>4.5360000000000005</v>
      </c>
      <c r="J184">
        <v>1</v>
      </c>
    </row>
    <row r="185" spans="1:10" ht="12.75">
      <c r="A185" t="s">
        <v>156</v>
      </c>
      <c r="B185" t="s">
        <v>28</v>
      </c>
      <c r="C185" s="18">
        <v>48</v>
      </c>
      <c r="D185">
        <v>302</v>
      </c>
      <c r="E185" s="3">
        <v>1</v>
      </c>
      <c r="F185" s="3">
        <f t="shared" si="12"/>
        <v>302</v>
      </c>
      <c r="G185" s="3">
        <f>F185*1.12</f>
        <v>338.24</v>
      </c>
      <c r="H185" s="11" t="s">
        <v>154</v>
      </c>
      <c r="I185" s="3">
        <f t="shared" si="9"/>
        <v>4.228</v>
      </c>
      <c r="J185">
        <v>1</v>
      </c>
    </row>
    <row r="186" spans="1:10" ht="12.75">
      <c r="A186" t="s">
        <v>155</v>
      </c>
      <c r="B186" t="s">
        <v>28</v>
      </c>
      <c r="C186" s="18">
        <v>50</v>
      </c>
      <c r="D186">
        <v>302</v>
      </c>
      <c r="E186" s="3">
        <v>1</v>
      </c>
      <c r="F186" s="3">
        <f t="shared" si="12"/>
        <v>302</v>
      </c>
      <c r="G186" s="3">
        <f>F186*1.12</f>
        <v>338.24</v>
      </c>
      <c r="H186" s="11" t="s">
        <v>154</v>
      </c>
      <c r="I186" s="3">
        <f t="shared" si="9"/>
        <v>4.228</v>
      </c>
      <c r="J186">
        <v>1</v>
      </c>
    </row>
    <row r="187" spans="1:10" ht="12.75">
      <c r="A187" t="s">
        <v>76</v>
      </c>
      <c r="B187" t="s">
        <v>28</v>
      </c>
      <c r="C187" s="18">
        <v>52</v>
      </c>
      <c r="D187">
        <v>302</v>
      </c>
      <c r="E187" s="3">
        <v>1</v>
      </c>
      <c r="F187" s="3">
        <f t="shared" si="12"/>
        <v>302</v>
      </c>
      <c r="G187" s="3">
        <f>F187*1.15</f>
        <v>347.29999999999995</v>
      </c>
      <c r="H187" s="11" t="s">
        <v>74</v>
      </c>
      <c r="I187" s="3">
        <f t="shared" si="9"/>
        <v>4.228</v>
      </c>
      <c r="J187">
        <v>1</v>
      </c>
    </row>
    <row r="188" spans="1:10" s="11" customFormat="1" ht="12.75">
      <c r="A188" s="11" t="s">
        <v>340</v>
      </c>
      <c r="B188" s="11" t="s">
        <v>28</v>
      </c>
      <c r="C188" s="18">
        <v>54</v>
      </c>
      <c r="D188" s="11">
        <v>166</v>
      </c>
      <c r="E188" s="12">
        <v>1</v>
      </c>
      <c r="F188" s="12">
        <f t="shared" si="12"/>
        <v>166</v>
      </c>
      <c r="G188" s="12">
        <f>F188*1.12</f>
        <v>185.92000000000002</v>
      </c>
      <c r="H188" s="11" t="s">
        <v>259</v>
      </c>
      <c r="I188" s="3">
        <f t="shared" si="9"/>
        <v>2.324</v>
      </c>
      <c r="J188" s="11">
        <v>1</v>
      </c>
    </row>
    <row r="189" spans="1:10" s="11" customFormat="1" ht="12.75">
      <c r="A189" s="11" t="s">
        <v>325</v>
      </c>
      <c r="B189" s="11" t="s">
        <v>28</v>
      </c>
      <c r="C189" s="18">
        <v>54</v>
      </c>
      <c r="D189" s="11">
        <v>166</v>
      </c>
      <c r="E189" s="12">
        <v>1</v>
      </c>
      <c r="F189" s="12">
        <f>D189*E189</f>
        <v>166</v>
      </c>
      <c r="G189" s="12">
        <f>F189*1.15</f>
        <v>190.89999999999998</v>
      </c>
      <c r="H189" s="11" t="s">
        <v>171</v>
      </c>
      <c r="I189" s="3">
        <f t="shared" si="9"/>
        <v>2.324</v>
      </c>
      <c r="J189" s="11">
        <v>1</v>
      </c>
    </row>
    <row r="190" spans="1:10" ht="12.75">
      <c r="A190" t="s">
        <v>276</v>
      </c>
      <c r="B190" t="s">
        <v>277</v>
      </c>
      <c r="C190" s="18">
        <v>54</v>
      </c>
      <c r="D190">
        <v>206</v>
      </c>
      <c r="E190" s="3">
        <v>1</v>
      </c>
      <c r="F190" s="3">
        <f t="shared" si="12"/>
        <v>206</v>
      </c>
      <c r="G190" s="3">
        <f>F190*1.12</f>
        <v>230.72000000000003</v>
      </c>
      <c r="H190" s="11" t="s">
        <v>259</v>
      </c>
      <c r="I190" s="3">
        <f t="shared" si="9"/>
        <v>2.884</v>
      </c>
      <c r="J190" s="11">
        <v>1</v>
      </c>
    </row>
    <row r="191" spans="1:10" ht="12.75">
      <c r="A191" t="s">
        <v>333</v>
      </c>
      <c r="B191" t="s">
        <v>141</v>
      </c>
      <c r="C191" s="18">
        <v>56</v>
      </c>
      <c r="D191">
        <v>191</v>
      </c>
      <c r="E191" s="3">
        <v>1</v>
      </c>
      <c r="F191" s="3">
        <f t="shared" si="12"/>
        <v>191</v>
      </c>
      <c r="G191" s="3">
        <f t="shared" si="10"/>
        <v>219.64999999999998</v>
      </c>
      <c r="H191" s="11" t="s">
        <v>60</v>
      </c>
      <c r="I191" s="3">
        <f t="shared" si="9"/>
        <v>2.674</v>
      </c>
      <c r="J191">
        <v>1</v>
      </c>
    </row>
    <row r="192" spans="1:10" ht="12.75">
      <c r="A192" t="s">
        <v>140</v>
      </c>
      <c r="B192" t="s">
        <v>141</v>
      </c>
      <c r="C192" s="18">
        <v>48</v>
      </c>
      <c r="D192">
        <v>252</v>
      </c>
      <c r="E192" s="3">
        <v>1</v>
      </c>
      <c r="F192" s="3">
        <f t="shared" si="12"/>
        <v>252</v>
      </c>
      <c r="G192" s="3">
        <f t="shared" si="10"/>
        <v>289.79999999999995</v>
      </c>
      <c r="H192" s="11" t="s">
        <v>124</v>
      </c>
      <c r="I192" s="3">
        <f t="shared" si="9"/>
        <v>3.528</v>
      </c>
      <c r="J192">
        <v>1</v>
      </c>
    </row>
    <row r="193" spans="1:10" ht="12.75">
      <c r="A193" t="s">
        <v>334</v>
      </c>
      <c r="B193" t="s">
        <v>141</v>
      </c>
      <c r="C193" s="18">
        <v>56</v>
      </c>
      <c r="D193">
        <v>202</v>
      </c>
      <c r="E193" s="3">
        <v>1</v>
      </c>
      <c r="F193" s="3">
        <f t="shared" si="12"/>
        <v>202</v>
      </c>
      <c r="G193" s="3">
        <f t="shared" si="10"/>
        <v>232.29999999999998</v>
      </c>
      <c r="H193" s="11" t="s">
        <v>60</v>
      </c>
      <c r="I193" s="3">
        <f t="shared" si="9"/>
        <v>2.828</v>
      </c>
      <c r="J193">
        <v>1</v>
      </c>
    </row>
    <row r="194" spans="1:10" ht="12.75">
      <c r="A194" t="s">
        <v>304</v>
      </c>
      <c r="B194" t="s">
        <v>31</v>
      </c>
      <c r="C194" s="18" t="s">
        <v>305</v>
      </c>
      <c r="D194">
        <v>893</v>
      </c>
      <c r="E194" s="3">
        <v>1</v>
      </c>
      <c r="F194" s="3">
        <f t="shared" si="12"/>
        <v>893</v>
      </c>
      <c r="G194" s="3">
        <f t="shared" si="10"/>
        <v>1026.9499999999998</v>
      </c>
      <c r="H194" s="11" t="s">
        <v>218</v>
      </c>
      <c r="I194" s="3">
        <f t="shared" si="9"/>
        <v>12.502</v>
      </c>
      <c r="J194">
        <v>1</v>
      </c>
    </row>
    <row r="195" spans="1:10" ht="12.75">
      <c r="A195" t="s">
        <v>219</v>
      </c>
      <c r="B195" t="s">
        <v>31</v>
      </c>
      <c r="C195" s="18" t="s">
        <v>344</v>
      </c>
      <c r="D195">
        <v>808</v>
      </c>
      <c r="E195" s="3">
        <v>1</v>
      </c>
      <c r="F195" s="3">
        <f t="shared" si="12"/>
        <v>808</v>
      </c>
      <c r="G195" s="3">
        <f t="shared" si="10"/>
        <v>929.1999999999999</v>
      </c>
      <c r="H195" s="11" t="s">
        <v>345</v>
      </c>
      <c r="I195" s="3">
        <f t="shared" si="9"/>
        <v>11.312</v>
      </c>
      <c r="J195">
        <v>1</v>
      </c>
    </row>
    <row r="196" spans="1:10" ht="12.75">
      <c r="A196" t="s">
        <v>219</v>
      </c>
      <c r="B196" t="s">
        <v>31</v>
      </c>
      <c r="C196" s="18" t="s">
        <v>220</v>
      </c>
      <c r="D196">
        <v>808</v>
      </c>
      <c r="E196" s="3">
        <v>1</v>
      </c>
      <c r="F196" s="3">
        <f aca="true" t="shared" si="13" ref="F196:F220">D196*E196</f>
        <v>808</v>
      </c>
      <c r="G196" s="3">
        <f t="shared" si="10"/>
        <v>929.1999999999999</v>
      </c>
      <c r="H196" s="11" t="s">
        <v>218</v>
      </c>
      <c r="I196" s="3">
        <f aca="true" t="shared" si="14" ref="I196:I259">F196*0.014</f>
        <v>11.312</v>
      </c>
      <c r="J196">
        <v>1</v>
      </c>
    </row>
    <row r="197" spans="1:10" ht="12.75">
      <c r="A197" t="s">
        <v>222</v>
      </c>
      <c r="B197" t="s">
        <v>31</v>
      </c>
      <c r="C197" s="18" t="s">
        <v>221</v>
      </c>
      <c r="D197">
        <v>318</v>
      </c>
      <c r="E197" s="3">
        <v>1</v>
      </c>
      <c r="F197" s="3">
        <f t="shared" si="13"/>
        <v>318</v>
      </c>
      <c r="G197" s="3">
        <f t="shared" si="10"/>
        <v>365.7</v>
      </c>
      <c r="H197" s="11" t="s">
        <v>218</v>
      </c>
      <c r="I197" s="3">
        <f t="shared" si="14"/>
        <v>4.452</v>
      </c>
      <c r="J197">
        <v>1</v>
      </c>
    </row>
    <row r="198" spans="1:10" s="11" customFormat="1" ht="12.75">
      <c r="A198" s="11" t="s">
        <v>30</v>
      </c>
      <c r="B198" s="11" t="s">
        <v>31</v>
      </c>
      <c r="C198" s="18">
        <v>54</v>
      </c>
      <c r="D198" s="11">
        <v>531</v>
      </c>
      <c r="E198" s="12">
        <v>1</v>
      </c>
      <c r="F198" s="12">
        <f t="shared" si="13"/>
        <v>531</v>
      </c>
      <c r="G198" s="12">
        <f>F198*1</f>
        <v>531</v>
      </c>
      <c r="H198" s="11" t="s">
        <v>20</v>
      </c>
      <c r="I198" s="3">
        <f t="shared" si="14"/>
        <v>7.434</v>
      </c>
      <c r="J198" s="11">
        <v>1</v>
      </c>
    </row>
    <row r="199" spans="1:10" s="11" customFormat="1" ht="12.75">
      <c r="A199" s="11" t="s">
        <v>223</v>
      </c>
      <c r="B199" s="11" t="s">
        <v>31</v>
      </c>
      <c r="C199" s="18">
        <v>56</v>
      </c>
      <c r="D199" s="11">
        <v>531</v>
      </c>
      <c r="E199" s="12">
        <v>1</v>
      </c>
      <c r="F199" s="12">
        <f t="shared" si="13"/>
        <v>531</v>
      </c>
      <c r="G199" s="12">
        <f t="shared" si="10"/>
        <v>610.65</v>
      </c>
      <c r="H199" s="11" t="s">
        <v>216</v>
      </c>
      <c r="I199" s="3">
        <f t="shared" si="14"/>
        <v>7.434</v>
      </c>
      <c r="J199" s="11">
        <v>1</v>
      </c>
    </row>
    <row r="200" spans="1:10" ht="12.75">
      <c r="A200" t="s">
        <v>98</v>
      </c>
      <c r="B200" t="s">
        <v>31</v>
      </c>
      <c r="C200" s="18">
        <v>80</v>
      </c>
      <c r="D200">
        <v>292</v>
      </c>
      <c r="E200" s="3">
        <v>1</v>
      </c>
      <c r="F200" s="3">
        <f t="shared" si="13"/>
        <v>292</v>
      </c>
      <c r="G200" s="3">
        <f t="shared" si="10"/>
        <v>335.79999999999995</v>
      </c>
      <c r="H200" s="11" t="s">
        <v>99</v>
      </c>
      <c r="I200" s="3">
        <f t="shared" si="14"/>
        <v>4.088</v>
      </c>
      <c r="J200" s="11">
        <v>1</v>
      </c>
    </row>
    <row r="201" spans="1:10" ht="12.75">
      <c r="A201" t="s">
        <v>98</v>
      </c>
      <c r="B201" t="s">
        <v>31</v>
      </c>
      <c r="C201" s="18">
        <v>84</v>
      </c>
      <c r="D201">
        <v>292</v>
      </c>
      <c r="E201" s="3">
        <v>1</v>
      </c>
      <c r="F201" s="3">
        <f t="shared" si="13"/>
        <v>292</v>
      </c>
      <c r="G201" s="3">
        <f t="shared" si="10"/>
        <v>335.79999999999995</v>
      </c>
      <c r="H201" s="11" t="s">
        <v>176</v>
      </c>
      <c r="I201" s="3">
        <f t="shared" si="14"/>
        <v>4.088</v>
      </c>
      <c r="J201">
        <v>1</v>
      </c>
    </row>
    <row r="202" spans="1:10" s="11" customFormat="1" ht="12.75">
      <c r="A202" s="11" t="s">
        <v>217</v>
      </c>
      <c r="B202" s="11" t="s">
        <v>31</v>
      </c>
      <c r="C202" s="18">
        <v>52</v>
      </c>
      <c r="D202" s="11">
        <v>531</v>
      </c>
      <c r="E202" s="12">
        <v>1</v>
      </c>
      <c r="F202" s="12">
        <f t="shared" si="13"/>
        <v>531</v>
      </c>
      <c r="G202" s="12">
        <f t="shared" si="10"/>
        <v>610.65</v>
      </c>
      <c r="H202" s="11" t="s">
        <v>218</v>
      </c>
      <c r="I202" s="3">
        <f t="shared" si="14"/>
        <v>7.434</v>
      </c>
      <c r="J202" s="11">
        <v>1</v>
      </c>
    </row>
    <row r="203" spans="1:10" s="11" customFormat="1" ht="12.75">
      <c r="A203" s="11" t="s">
        <v>217</v>
      </c>
      <c r="B203" s="11" t="s">
        <v>31</v>
      </c>
      <c r="C203" s="18">
        <v>60</v>
      </c>
      <c r="D203" s="11">
        <v>574</v>
      </c>
      <c r="E203" s="12">
        <v>1</v>
      </c>
      <c r="F203" s="12">
        <f>D203*E203</f>
        <v>574</v>
      </c>
      <c r="G203" s="12">
        <f t="shared" si="10"/>
        <v>660.0999999999999</v>
      </c>
      <c r="H203" s="11" t="s">
        <v>331</v>
      </c>
      <c r="I203" s="3">
        <f t="shared" si="14"/>
        <v>8.036</v>
      </c>
      <c r="J203" s="11">
        <v>1</v>
      </c>
    </row>
    <row r="204" spans="1:10" ht="12.75">
      <c r="A204" t="s">
        <v>142</v>
      </c>
      <c r="B204" t="s">
        <v>143</v>
      </c>
      <c r="C204" s="18">
        <v>52</v>
      </c>
      <c r="D204">
        <v>168</v>
      </c>
      <c r="E204" s="3">
        <v>1</v>
      </c>
      <c r="F204" s="3">
        <f t="shared" si="13"/>
        <v>168</v>
      </c>
      <c r="G204" s="3">
        <f t="shared" si="10"/>
        <v>193.2</v>
      </c>
      <c r="H204" s="11" t="s">
        <v>124</v>
      </c>
      <c r="I204" s="3">
        <f t="shared" si="14"/>
        <v>2.352</v>
      </c>
      <c r="J204" s="11">
        <v>1</v>
      </c>
    </row>
    <row r="205" spans="1:10" ht="12.75">
      <c r="A205" t="s">
        <v>144</v>
      </c>
      <c r="B205" t="s">
        <v>143</v>
      </c>
      <c r="C205" s="18">
        <v>52</v>
      </c>
      <c r="D205">
        <v>420</v>
      </c>
      <c r="E205" s="3">
        <v>1</v>
      </c>
      <c r="F205" s="3">
        <f t="shared" si="13"/>
        <v>420</v>
      </c>
      <c r="G205" s="3">
        <f t="shared" si="10"/>
        <v>482.99999999999994</v>
      </c>
      <c r="H205" s="11" t="s">
        <v>124</v>
      </c>
      <c r="I205" s="3">
        <f t="shared" si="14"/>
        <v>5.88</v>
      </c>
      <c r="J205" s="11">
        <v>1</v>
      </c>
    </row>
    <row r="206" spans="1:10" ht="12.75">
      <c r="A206" t="s">
        <v>35</v>
      </c>
      <c r="B206" t="s">
        <v>36</v>
      </c>
      <c r="C206" s="18">
        <v>52</v>
      </c>
      <c r="D206">
        <v>79</v>
      </c>
      <c r="E206" s="3">
        <v>1</v>
      </c>
      <c r="F206" s="3">
        <f t="shared" si="13"/>
        <v>79</v>
      </c>
      <c r="G206" s="3">
        <f t="shared" si="10"/>
        <v>90.85</v>
      </c>
      <c r="H206" s="11" t="s">
        <v>38</v>
      </c>
      <c r="I206" s="3">
        <f t="shared" si="14"/>
        <v>1.106</v>
      </c>
      <c r="J206" s="11">
        <v>1</v>
      </c>
    </row>
    <row r="207" spans="1:10" ht="12.75">
      <c r="A207" t="s">
        <v>173</v>
      </c>
      <c r="B207" t="s">
        <v>36</v>
      </c>
      <c r="C207" s="18">
        <v>54</v>
      </c>
      <c r="D207">
        <v>126</v>
      </c>
      <c r="E207" s="3">
        <v>1</v>
      </c>
      <c r="F207" s="3">
        <f t="shared" si="13"/>
        <v>126</v>
      </c>
      <c r="G207" s="3">
        <f t="shared" si="10"/>
        <v>144.89999999999998</v>
      </c>
      <c r="H207" s="11" t="s">
        <v>38</v>
      </c>
      <c r="I207" s="3">
        <f t="shared" si="14"/>
        <v>1.764</v>
      </c>
      <c r="J207" s="11">
        <v>1</v>
      </c>
    </row>
    <row r="208" spans="1:10" ht="12.75">
      <c r="A208" t="s">
        <v>37</v>
      </c>
      <c r="B208" t="s">
        <v>36</v>
      </c>
      <c r="C208" s="18">
        <v>54</v>
      </c>
      <c r="D208">
        <v>122</v>
      </c>
      <c r="E208" s="3">
        <v>1</v>
      </c>
      <c r="F208" s="3">
        <f t="shared" si="13"/>
        <v>122</v>
      </c>
      <c r="G208" s="3">
        <f t="shared" si="10"/>
        <v>140.29999999999998</v>
      </c>
      <c r="H208" s="11" t="s">
        <v>38</v>
      </c>
      <c r="I208" s="3">
        <f t="shared" si="14"/>
        <v>1.708</v>
      </c>
      <c r="J208" s="11">
        <v>1</v>
      </c>
    </row>
    <row r="209" spans="1:10" ht="12.75">
      <c r="A209" t="s">
        <v>89</v>
      </c>
      <c r="B209" t="s">
        <v>90</v>
      </c>
      <c r="C209" s="18">
        <v>44</v>
      </c>
      <c r="D209">
        <v>54</v>
      </c>
      <c r="E209" s="3">
        <v>1</v>
      </c>
      <c r="F209" s="3">
        <f t="shared" si="13"/>
        <v>54</v>
      </c>
      <c r="G209" s="3">
        <f>F209*1.12</f>
        <v>60.480000000000004</v>
      </c>
      <c r="H209" s="11" t="s">
        <v>80</v>
      </c>
      <c r="I209" s="3">
        <f t="shared" si="14"/>
        <v>0.756</v>
      </c>
      <c r="J209">
        <v>1</v>
      </c>
    </row>
    <row r="210" spans="1:10" ht="12.75">
      <c r="A210" t="s">
        <v>91</v>
      </c>
      <c r="B210" t="s">
        <v>90</v>
      </c>
      <c r="C210" s="18">
        <v>44</v>
      </c>
      <c r="D210">
        <v>187</v>
      </c>
      <c r="E210" s="3">
        <v>1</v>
      </c>
      <c r="F210" s="3">
        <f t="shared" si="13"/>
        <v>187</v>
      </c>
      <c r="G210" s="3">
        <f>F210*1.12</f>
        <v>209.44000000000003</v>
      </c>
      <c r="H210" s="11" t="s">
        <v>80</v>
      </c>
      <c r="I210" s="3">
        <f t="shared" si="14"/>
        <v>2.618</v>
      </c>
      <c r="J210">
        <v>1</v>
      </c>
    </row>
    <row r="211" spans="1:10" s="13" customFormat="1" ht="12.75">
      <c r="A211" s="13" t="s">
        <v>281</v>
      </c>
      <c r="B211" s="13" t="s">
        <v>90</v>
      </c>
      <c r="C211" s="13">
        <v>40</v>
      </c>
      <c r="E211" s="14">
        <v>0</v>
      </c>
      <c r="F211" s="14">
        <f t="shared" si="13"/>
        <v>0</v>
      </c>
      <c r="G211" s="14">
        <f t="shared" si="10"/>
        <v>0</v>
      </c>
      <c r="H211" s="13" t="s">
        <v>280</v>
      </c>
      <c r="I211" s="3">
        <f t="shared" si="14"/>
        <v>0</v>
      </c>
      <c r="J211" s="13">
        <v>0</v>
      </c>
    </row>
    <row r="212" spans="1:10" s="13" customFormat="1" ht="12.75">
      <c r="A212" s="13" t="s">
        <v>281</v>
      </c>
      <c r="B212" s="13" t="s">
        <v>90</v>
      </c>
      <c r="C212" s="13">
        <v>42</v>
      </c>
      <c r="E212" s="14">
        <v>0</v>
      </c>
      <c r="F212" s="14">
        <f t="shared" si="13"/>
        <v>0</v>
      </c>
      <c r="G212" s="14">
        <f t="shared" si="10"/>
        <v>0</v>
      </c>
      <c r="H212" s="13" t="s">
        <v>280</v>
      </c>
      <c r="I212" s="3">
        <f t="shared" si="14"/>
        <v>0</v>
      </c>
      <c r="J212" s="13">
        <v>0</v>
      </c>
    </row>
    <row r="213" spans="1:10" s="13" customFormat="1" ht="12.75">
      <c r="A213" s="13" t="s">
        <v>282</v>
      </c>
      <c r="B213" s="13" t="s">
        <v>90</v>
      </c>
      <c r="C213" s="13">
        <v>40</v>
      </c>
      <c r="E213" s="14">
        <v>0</v>
      </c>
      <c r="F213" s="14">
        <f t="shared" si="13"/>
        <v>0</v>
      </c>
      <c r="G213" s="14">
        <f t="shared" si="10"/>
        <v>0</v>
      </c>
      <c r="H213" s="13" t="s">
        <v>280</v>
      </c>
      <c r="I213" s="3">
        <f t="shared" si="14"/>
        <v>0</v>
      </c>
      <c r="J213" s="13">
        <v>0</v>
      </c>
    </row>
    <row r="214" spans="1:10" s="13" customFormat="1" ht="12.75">
      <c r="A214" s="13" t="s">
        <v>282</v>
      </c>
      <c r="B214" s="13" t="s">
        <v>90</v>
      </c>
      <c r="C214" s="13">
        <v>42</v>
      </c>
      <c r="E214" s="14">
        <v>0</v>
      </c>
      <c r="F214" s="14">
        <f t="shared" si="13"/>
        <v>0</v>
      </c>
      <c r="G214" s="14">
        <f>F214*1.15</f>
        <v>0</v>
      </c>
      <c r="H214" s="13" t="s">
        <v>280</v>
      </c>
      <c r="I214" s="3">
        <f t="shared" si="14"/>
        <v>0</v>
      </c>
      <c r="J214" s="13">
        <v>0</v>
      </c>
    </row>
    <row r="215" spans="1:10" s="13" customFormat="1" ht="12.75">
      <c r="A215" s="13" t="s">
        <v>282</v>
      </c>
      <c r="B215" s="13" t="s">
        <v>90</v>
      </c>
      <c r="C215" s="13">
        <v>44</v>
      </c>
      <c r="E215" s="14">
        <v>0</v>
      </c>
      <c r="F215" s="14">
        <f t="shared" si="13"/>
        <v>0</v>
      </c>
      <c r="G215" s="14">
        <f>F215*1.15</f>
        <v>0</v>
      </c>
      <c r="H215" s="13" t="s">
        <v>280</v>
      </c>
      <c r="I215" s="3">
        <f t="shared" si="14"/>
        <v>0</v>
      </c>
      <c r="J215" s="13">
        <v>0</v>
      </c>
    </row>
    <row r="216" spans="1:10" ht="12.75">
      <c r="A216" t="s">
        <v>204</v>
      </c>
      <c r="B216" t="s">
        <v>205</v>
      </c>
      <c r="C216" s="18">
        <v>76</v>
      </c>
      <c r="D216">
        <v>187</v>
      </c>
      <c r="E216" s="3">
        <v>1</v>
      </c>
      <c r="F216" s="3">
        <f t="shared" si="13"/>
        <v>187</v>
      </c>
      <c r="G216" s="3">
        <f t="shared" si="10"/>
        <v>215.04999999999998</v>
      </c>
      <c r="H216" s="11" t="s">
        <v>176</v>
      </c>
      <c r="I216" s="3">
        <f t="shared" si="14"/>
        <v>2.618</v>
      </c>
      <c r="J216">
        <v>1</v>
      </c>
    </row>
    <row r="217" spans="1:10" ht="12.75">
      <c r="A217" t="s">
        <v>32</v>
      </c>
      <c r="B217" t="s">
        <v>33</v>
      </c>
      <c r="C217" s="18">
        <v>68</v>
      </c>
      <c r="D217">
        <v>198</v>
      </c>
      <c r="E217" s="3">
        <v>1</v>
      </c>
      <c r="F217" s="3">
        <f t="shared" si="13"/>
        <v>198</v>
      </c>
      <c r="G217" s="3">
        <f>F217*1</f>
        <v>198</v>
      </c>
      <c r="H217" s="11" t="s">
        <v>20</v>
      </c>
      <c r="I217" s="3">
        <f t="shared" si="14"/>
        <v>2.7720000000000002</v>
      </c>
      <c r="J217">
        <v>1</v>
      </c>
    </row>
    <row r="218" spans="1:10" ht="12.75">
      <c r="A218" t="s">
        <v>145</v>
      </c>
      <c r="B218" t="s">
        <v>146</v>
      </c>
      <c r="C218" s="18">
        <v>60</v>
      </c>
      <c r="D218">
        <v>234</v>
      </c>
      <c r="E218" s="3">
        <v>1</v>
      </c>
      <c r="F218" s="3">
        <f t="shared" si="13"/>
        <v>234</v>
      </c>
      <c r="G218" s="3">
        <f t="shared" si="10"/>
        <v>269.09999999999997</v>
      </c>
      <c r="H218" s="11" t="s">
        <v>124</v>
      </c>
      <c r="I218" s="3">
        <f t="shared" si="14"/>
        <v>3.2760000000000002</v>
      </c>
      <c r="J218">
        <v>1</v>
      </c>
    </row>
    <row r="219" spans="1:10" ht="12.75">
      <c r="A219" t="s">
        <v>147</v>
      </c>
      <c r="B219" t="s">
        <v>146</v>
      </c>
      <c r="C219" s="18">
        <v>62</v>
      </c>
      <c r="D219">
        <v>454</v>
      </c>
      <c r="E219" s="3">
        <v>1</v>
      </c>
      <c r="F219" s="3">
        <f t="shared" si="13"/>
        <v>454</v>
      </c>
      <c r="G219" s="3">
        <f t="shared" si="10"/>
        <v>522.0999999999999</v>
      </c>
      <c r="H219" s="11" t="s">
        <v>124</v>
      </c>
      <c r="I219" s="3">
        <f t="shared" si="14"/>
        <v>6.356</v>
      </c>
      <c r="J219">
        <v>1</v>
      </c>
    </row>
    <row r="220" spans="1:10" ht="12.75">
      <c r="A220" t="s">
        <v>210</v>
      </c>
      <c r="B220" t="s">
        <v>34</v>
      </c>
      <c r="C220" s="18">
        <v>72</v>
      </c>
      <c r="D220">
        <v>180</v>
      </c>
      <c r="E220" s="3">
        <v>1</v>
      </c>
      <c r="F220" s="3">
        <f t="shared" si="13"/>
        <v>180</v>
      </c>
      <c r="G220" s="3">
        <f>F220*1</f>
        <v>180</v>
      </c>
      <c r="H220" s="11" t="s">
        <v>20</v>
      </c>
      <c r="I220" s="3">
        <f t="shared" si="14"/>
        <v>2.52</v>
      </c>
      <c r="J220">
        <v>1</v>
      </c>
    </row>
    <row r="221" spans="1:10" ht="12.75">
      <c r="A221" t="s">
        <v>47</v>
      </c>
      <c r="B221" t="s">
        <v>48</v>
      </c>
      <c r="C221" s="18">
        <v>72</v>
      </c>
      <c r="D221">
        <v>299</v>
      </c>
      <c r="E221" s="3">
        <v>1</v>
      </c>
      <c r="F221" s="3">
        <f aca="true" t="shared" si="15" ref="F221:F252">D221*E221</f>
        <v>299</v>
      </c>
      <c r="G221" s="3">
        <f t="shared" si="10"/>
        <v>343.84999999999997</v>
      </c>
      <c r="H221" s="11" t="s">
        <v>46</v>
      </c>
      <c r="I221" s="3">
        <f t="shared" si="14"/>
        <v>4.186</v>
      </c>
      <c r="J221">
        <v>1</v>
      </c>
    </row>
    <row r="222" spans="1:10" ht="12.75">
      <c r="A222" t="s">
        <v>148</v>
      </c>
      <c r="B222" t="s">
        <v>67</v>
      </c>
      <c r="C222" s="18">
        <v>60</v>
      </c>
      <c r="D222">
        <v>180</v>
      </c>
      <c r="E222" s="3">
        <v>1</v>
      </c>
      <c r="F222" s="3">
        <f t="shared" si="15"/>
        <v>180</v>
      </c>
      <c r="G222" s="3">
        <f t="shared" si="10"/>
        <v>206.99999999999997</v>
      </c>
      <c r="H222" s="11" t="s">
        <v>60</v>
      </c>
      <c r="I222" s="3">
        <f t="shared" si="14"/>
        <v>2.52</v>
      </c>
      <c r="J222">
        <v>1</v>
      </c>
    </row>
    <row r="223" spans="1:10" ht="12.75">
      <c r="A223" t="s">
        <v>148</v>
      </c>
      <c r="B223" t="s">
        <v>67</v>
      </c>
      <c r="C223" s="18">
        <v>62</v>
      </c>
      <c r="D223">
        <v>180</v>
      </c>
      <c r="E223" s="3">
        <v>1</v>
      </c>
      <c r="F223" s="3">
        <f t="shared" si="15"/>
        <v>180</v>
      </c>
      <c r="G223" s="3">
        <f t="shared" si="10"/>
        <v>206.99999999999997</v>
      </c>
      <c r="H223" s="11" t="s">
        <v>124</v>
      </c>
      <c r="I223" s="3">
        <f t="shared" si="14"/>
        <v>2.52</v>
      </c>
      <c r="J223">
        <v>1</v>
      </c>
    </row>
    <row r="224" spans="1:10" ht="12.75">
      <c r="A224" t="s">
        <v>68</v>
      </c>
      <c r="B224" t="s">
        <v>67</v>
      </c>
      <c r="C224" s="18">
        <v>60</v>
      </c>
      <c r="D224">
        <v>206</v>
      </c>
      <c r="E224" s="3">
        <v>1</v>
      </c>
      <c r="F224" s="3">
        <f t="shared" si="15"/>
        <v>206</v>
      </c>
      <c r="G224" s="3">
        <f t="shared" si="10"/>
        <v>236.89999999999998</v>
      </c>
      <c r="H224" s="11" t="s">
        <v>60</v>
      </c>
      <c r="I224" s="3">
        <f t="shared" si="14"/>
        <v>2.884</v>
      </c>
      <c r="J224">
        <v>1</v>
      </c>
    </row>
    <row r="225" spans="1:10" ht="12.75">
      <c r="A225" t="s">
        <v>68</v>
      </c>
      <c r="B225" t="s">
        <v>67</v>
      </c>
      <c r="C225" s="18">
        <v>60</v>
      </c>
      <c r="D225">
        <v>206</v>
      </c>
      <c r="E225" s="3">
        <v>1</v>
      </c>
      <c r="F225" s="3">
        <f t="shared" si="15"/>
        <v>206</v>
      </c>
      <c r="G225" s="3">
        <f t="shared" si="10"/>
        <v>236.89999999999998</v>
      </c>
      <c r="H225" s="11" t="s">
        <v>124</v>
      </c>
      <c r="I225" s="3">
        <f t="shared" si="14"/>
        <v>2.884</v>
      </c>
      <c r="J225">
        <v>1</v>
      </c>
    </row>
    <row r="226" spans="1:10" ht="12.75">
      <c r="A226" t="s">
        <v>287</v>
      </c>
      <c r="B226" t="s">
        <v>40</v>
      </c>
      <c r="C226" s="18">
        <v>60</v>
      </c>
      <c r="D226">
        <v>227</v>
      </c>
      <c r="E226" s="3">
        <v>1</v>
      </c>
      <c r="F226" s="3">
        <f>D226*E226</f>
        <v>227</v>
      </c>
      <c r="G226" s="3">
        <f t="shared" si="10"/>
        <v>261.04999999999995</v>
      </c>
      <c r="H226" s="11" t="s">
        <v>286</v>
      </c>
      <c r="I226" s="3">
        <f t="shared" si="14"/>
        <v>3.178</v>
      </c>
      <c r="J226">
        <v>1</v>
      </c>
    </row>
    <row r="227" spans="1:10" ht="12.75">
      <c r="A227" t="s">
        <v>168</v>
      </c>
      <c r="B227" t="s">
        <v>40</v>
      </c>
      <c r="C227" s="18">
        <v>56</v>
      </c>
      <c r="D227">
        <v>206</v>
      </c>
      <c r="E227" s="3">
        <v>1</v>
      </c>
      <c r="F227" s="3">
        <f t="shared" si="15"/>
        <v>206</v>
      </c>
      <c r="G227" s="3">
        <f t="shared" si="10"/>
        <v>236.89999999999998</v>
      </c>
      <c r="H227" s="11" t="s">
        <v>165</v>
      </c>
      <c r="I227" s="3">
        <f t="shared" si="14"/>
        <v>2.884</v>
      </c>
      <c r="J227">
        <v>1</v>
      </c>
    </row>
    <row r="228" spans="1:10" ht="12.75">
      <c r="A228" t="s">
        <v>169</v>
      </c>
      <c r="B228" t="s">
        <v>40</v>
      </c>
      <c r="C228" s="18">
        <v>54</v>
      </c>
      <c r="D228">
        <v>79</v>
      </c>
      <c r="E228" s="3">
        <v>1</v>
      </c>
      <c r="F228" s="3">
        <f t="shared" si="15"/>
        <v>79</v>
      </c>
      <c r="G228" s="3">
        <f t="shared" si="10"/>
        <v>90.85</v>
      </c>
      <c r="H228" s="11" t="s">
        <v>165</v>
      </c>
      <c r="I228" s="3">
        <f t="shared" si="14"/>
        <v>1.106</v>
      </c>
      <c r="J228">
        <v>1</v>
      </c>
    </row>
    <row r="229" spans="1:10" s="13" customFormat="1" ht="12.75">
      <c r="A229" s="13" t="s">
        <v>246</v>
      </c>
      <c r="B229" s="13" t="s">
        <v>40</v>
      </c>
      <c r="C229" s="13">
        <v>50</v>
      </c>
      <c r="E229" s="14">
        <v>0</v>
      </c>
      <c r="F229" s="14">
        <f t="shared" si="15"/>
        <v>0</v>
      </c>
      <c r="G229" s="14">
        <f t="shared" si="10"/>
        <v>0</v>
      </c>
      <c r="H229" s="13" t="s">
        <v>243</v>
      </c>
      <c r="I229" s="14">
        <f t="shared" si="14"/>
        <v>0</v>
      </c>
      <c r="J229" s="13">
        <v>0</v>
      </c>
    </row>
    <row r="230" spans="1:10" ht="12.75">
      <c r="A230" t="s">
        <v>241</v>
      </c>
      <c r="B230" t="s">
        <v>40</v>
      </c>
      <c r="C230" s="18">
        <v>64</v>
      </c>
      <c r="D230">
        <v>163</v>
      </c>
      <c r="E230" s="3">
        <v>1</v>
      </c>
      <c r="F230" s="3">
        <f t="shared" si="15"/>
        <v>163</v>
      </c>
      <c r="G230" s="3">
        <f t="shared" si="10"/>
        <v>187.45</v>
      </c>
      <c r="H230" s="11" t="s">
        <v>243</v>
      </c>
      <c r="I230" s="3">
        <f t="shared" si="14"/>
        <v>2.282</v>
      </c>
      <c r="J230">
        <v>1</v>
      </c>
    </row>
    <row r="231" spans="1:10" ht="12.75">
      <c r="A231" t="s">
        <v>242</v>
      </c>
      <c r="B231" t="s">
        <v>40</v>
      </c>
      <c r="C231" s="18">
        <v>64</v>
      </c>
      <c r="D231">
        <v>163</v>
      </c>
      <c r="E231" s="3">
        <v>1</v>
      </c>
      <c r="F231" s="3">
        <f t="shared" si="15"/>
        <v>163</v>
      </c>
      <c r="G231" s="3">
        <f t="shared" si="10"/>
        <v>187.45</v>
      </c>
      <c r="H231" s="11" t="s">
        <v>243</v>
      </c>
      <c r="I231" s="3">
        <f t="shared" si="14"/>
        <v>2.282</v>
      </c>
      <c r="J231">
        <v>1</v>
      </c>
    </row>
    <row r="232" spans="1:10" ht="12.75">
      <c r="A232" t="s">
        <v>288</v>
      </c>
      <c r="B232" t="s">
        <v>40</v>
      </c>
      <c r="C232" s="18">
        <v>56</v>
      </c>
      <c r="D232">
        <v>68</v>
      </c>
      <c r="E232" s="3">
        <v>1</v>
      </c>
      <c r="F232" s="3">
        <f t="shared" si="15"/>
        <v>68</v>
      </c>
      <c r="G232" s="3">
        <f t="shared" si="10"/>
        <v>78.19999999999999</v>
      </c>
      <c r="H232" s="11" t="s">
        <v>286</v>
      </c>
      <c r="I232" s="3">
        <f t="shared" si="14"/>
        <v>0.9520000000000001</v>
      </c>
      <c r="J232">
        <v>1</v>
      </c>
    </row>
    <row r="233" spans="1:10" ht="12.75">
      <c r="A233" t="s">
        <v>289</v>
      </c>
      <c r="B233" t="s">
        <v>40</v>
      </c>
      <c r="C233" s="18">
        <v>56</v>
      </c>
      <c r="D233">
        <v>68</v>
      </c>
      <c r="E233" s="3">
        <v>1</v>
      </c>
      <c r="F233" s="3">
        <f>D233*E233</f>
        <v>68</v>
      </c>
      <c r="G233" s="3">
        <f t="shared" si="10"/>
        <v>78.19999999999999</v>
      </c>
      <c r="H233" s="11" t="s">
        <v>286</v>
      </c>
      <c r="I233" s="3">
        <f t="shared" si="14"/>
        <v>0.9520000000000001</v>
      </c>
      <c r="J233">
        <v>1</v>
      </c>
    </row>
    <row r="234" spans="1:10" ht="12.75">
      <c r="A234" t="s">
        <v>283</v>
      </c>
      <c r="B234" t="s">
        <v>40</v>
      </c>
      <c r="C234" s="18" t="s">
        <v>300</v>
      </c>
      <c r="D234">
        <v>79</v>
      </c>
      <c r="E234" s="3">
        <v>1</v>
      </c>
      <c r="F234" s="3">
        <f t="shared" si="15"/>
        <v>79</v>
      </c>
      <c r="G234" s="3">
        <f t="shared" si="10"/>
        <v>90.85</v>
      </c>
      <c r="H234" s="11" t="s">
        <v>243</v>
      </c>
      <c r="I234" s="3">
        <f t="shared" si="14"/>
        <v>1.106</v>
      </c>
      <c r="J234">
        <v>1</v>
      </c>
    </row>
    <row r="235" spans="1:10" ht="12.75">
      <c r="A235" t="s">
        <v>283</v>
      </c>
      <c r="B235" t="s">
        <v>40</v>
      </c>
      <c r="C235" s="18" t="s">
        <v>301</v>
      </c>
      <c r="D235">
        <v>79</v>
      </c>
      <c r="E235" s="3">
        <v>1</v>
      </c>
      <c r="F235" s="3">
        <f t="shared" si="15"/>
        <v>79</v>
      </c>
      <c r="G235" s="3">
        <f t="shared" si="10"/>
        <v>90.85</v>
      </c>
      <c r="H235" s="11" t="s">
        <v>243</v>
      </c>
      <c r="I235" s="3">
        <f t="shared" si="14"/>
        <v>1.106</v>
      </c>
      <c r="J235">
        <v>1</v>
      </c>
    </row>
    <row r="236" spans="1:10" ht="12.75">
      <c r="A236" t="s">
        <v>306</v>
      </c>
      <c r="B236" t="s">
        <v>40</v>
      </c>
      <c r="C236" s="18">
        <v>56</v>
      </c>
      <c r="D236">
        <v>96</v>
      </c>
      <c r="E236" s="3">
        <v>1</v>
      </c>
      <c r="F236" s="3">
        <f t="shared" si="15"/>
        <v>96</v>
      </c>
      <c r="G236" s="3">
        <f t="shared" si="10"/>
        <v>110.39999999999999</v>
      </c>
      <c r="H236" s="11" t="s">
        <v>165</v>
      </c>
      <c r="I236" s="3">
        <f t="shared" si="14"/>
        <v>1.344</v>
      </c>
      <c r="J236">
        <v>1</v>
      </c>
    </row>
    <row r="237" spans="1:10" ht="12.75">
      <c r="A237" t="s">
        <v>299</v>
      </c>
      <c r="B237" t="s">
        <v>40</v>
      </c>
      <c r="C237" s="18">
        <v>68</v>
      </c>
      <c r="D237">
        <v>109</v>
      </c>
      <c r="E237" s="3">
        <v>1</v>
      </c>
      <c r="F237" s="3">
        <f>D237*E237</f>
        <v>109</v>
      </c>
      <c r="G237" s="3">
        <f>F237*1</f>
        <v>109</v>
      </c>
      <c r="H237" s="11" t="s">
        <v>20</v>
      </c>
      <c r="I237" s="3">
        <f t="shared" si="14"/>
        <v>1.526</v>
      </c>
      <c r="J237">
        <v>1</v>
      </c>
    </row>
    <row r="238" spans="1:10" ht="12.75">
      <c r="A238" t="s">
        <v>299</v>
      </c>
      <c r="B238" t="s">
        <v>40</v>
      </c>
      <c r="C238" s="18">
        <v>72</v>
      </c>
      <c r="D238">
        <v>109</v>
      </c>
      <c r="E238" s="3">
        <v>1</v>
      </c>
      <c r="F238" s="3">
        <f>D238*E238</f>
        <v>109</v>
      </c>
      <c r="G238" s="3">
        <f>F238*1</f>
        <v>109</v>
      </c>
      <c r="H238" s="11" t="s">
        <v>20</v>
      </c>
      <c r="I238" s="3">
        <f t="shared" si="14"/>
        <v>1.526</v>
      </c>
      <c r="J238">
        <v>1</v>
      </c>
    </row>
    <row r="239" spans="1:10" ht="12.75">
      <c r="A239" t="s">
        <v>299</v>
      </c>
      <c r="B239" t="s">
        <v>40</v>
      </c>
      <c r="C239" s="18">
        <v>76</v>
      </c>
      <c r="D239">
        <v>109</v>
      </c>
      <c r="E239" s="3">
        <v>1</v>
      </c>
      <c r="F239" s="3">
        <f>D239*E239</f>
        <v>109</v>
      </c>
      <c r="G239" s="3">
        <f>F239*1</f>
        <v>109</v>
      </c>
      <c r="H239" s="11" t="s">
        <v>20</v>
      </c>
      <c r="I239" s="3">
        <f t="shared" si="14"/>
        <v>1.526</v>
      </c>
      <c r="J239">
        <v>1</v>
      </c>
    </row>
    <row r="240" spans="1:10" ht="12.75">
      <c r="A240" t="s">
        <v>170</v>
      </c>
      <c r="B240" t="s">
        <v>40</v>
      </c>
      <c r="C240" s="18">
        <v>54</v>
      </c>
      <c r="D240">
        <v>109</v>
      </c>
      <c r="E240" s="3">
        <v>1</v>
      </c>
      <c r="F240" s="3">
        <f t="shared" si="15"/>
        <v>109</v>
      </c>
      <c r="G240" s="3">
        <f t="shared" si="10"/>
        <v>125.35</v>
      </c>
      <c r="H240" s="11" t="s">
        <v>165</v>
      </c>
      <c r="I240" s="3">
        <f t="shared" si="14"/>
        <v>1.526</v>
      </c>
      <c r="J240">
        <v>1</v>
      </c>
    </row>
    <row r="241" spans="1:9" s="13" customFormat="1" ht="12.75">
      <c r="A241" s="13" t="s">
        <v>41</v>
      </c>
      <c r="B241" s="13" t="s">
        <v>40</v>
      </c>
      <c r="C241" s="13">
        <v>52</v>
      </c>
      <c r="E241" s="14">
        <v>0</v>
      </c>
      <c r="F241" s="14">
        <f t="shared" si="15"/>
        <v>0</v>
      </c>
      <c r="G241" s="14">
        <f t="shared" si="10"/>
        <v>0</v>
      </c>
      <c r="H241" s="13" t="s">
        <v>43</v>
      </c>
      <c r="I241" s="14">
        <f t="shared" si="14"/>
        <v>0</v>
      </c>
    </row>
    <row r="242" spans="1:10" ht="12.75">
      <c r="A242" t="s">
        <v>100</v>
      </c>
      <c r="B242" t="s">
        <v>40</v>
      </c>
      <c r="C242" s="18">
        <v>72</v>
      </c>
      <c r="D242">
        <v>97</v>
      </c>
      <c r="E242" s="3">
        <v>1</v>
      </c>
      <c r="F242" s="3">
        <f t="shared" si="15"/>
        <v>97</v>
      </c>
      <c r="G242" s="3">
        <f t="shared" si="10"/>
        <v>111.55</v>
      </c>
      <c r="H242" s="11" t="s">
        <v>278</v>
      </c>
      <c r="I242" s="3">
        <f t="shared" si="14"/>
        <v>1.358</v>
      </c>
      <c r="J242">
        <v>1</v>
      </c>
    </row>
    <row r="243" spans="1:10" ht="12.75">
      <c r="A243" t="s">
        <v>100</v>
      </c>
      <c r="B243" t="s">
        <v>40</v>
      </c>
      <c r="C243" s="18">
        <v>80</v>
      </c>
      <c r="D243">
        <v>97</v>
      </c>
      <c r="E243" s="3">
        <v>1</v>
      </c>
      <c r="F243" s="3">
        <f t="shared" si="15"/>
        <v>97</v>
      </c>
      <c r="G243" s="3">
        <f t="shared" si="10"/>
        <v>111.55</v>
      </c>
      <c r="H243" s="11" t="s">
        <v>99</v>
      </c>
      <c r="I243" s="3">
        <f t="shared" si="14"/>
        <v>1.358</v>
      </c>
      <c r="J243">
        <v>1</v>
      </c>
    </row>
    <row r="244" spans="1:10" ht="12.75">
      <c r="A244" t="s">
        <v>343</v>
      </c>
      <c r="B244" t="s">
        <v>40</v>
      </c>
      <c r="C244" s="18">
        <v>64</v>
      </c>
      <c r="D244">
        <v>86</v>
      </c>
      <c r="E244" s="3">
        <v>2</v>
      </c>
      <c r="F244" s="3">
        <f>D244*E244</f>
        <v>172</v>
      </c>
      <c r="G244" s="3">
        <f>F244*1</f>
        <v>172</v>
      </c>
      <c r="H244" s="11" t="s">
        <v>346</v>
      </c>
      <c r="I244" s="3">
        <f t="shared" si="14"/>
        <v>2.408</v>
      </c>
      <c r="J244">
        <v>2</v>
      </c>
    </row>
    <row r="245" spans="1:10" ht="12.75">
      <c r="A245" t="s">
        <v>343</v>
      </c>
      <c r="B245" t="s">
        <v>40</v>
      </c>
      <c r="C245" s="18">
        <v>68</v>
      </c>
      <c r="D245">
        <v>97</v>
      </c>
      <c r="E245" s="3">
        <v>10</v>
      </c>
      <c r="F245" s="3">
        <f>D245*E245</f>
        <v>970</v>
      </c>
      <c r="G245" s="3">
        <f>F245*1</f>
        <v>970</v>
      </c>
      <c r="H245" s="11" t="s">
        <v>346</v>
      </c>
      <c r="I245" s="3">
        <f t="shared" si="14"/>
        <v>13.58</v>
      </c>
      <c r="J245">
        <v>10</v>
      </c>
    </row>
    <row r="246" spans="1:10" ht="12.75">
      <c r="A246" t="s">
        <v>343</v>
      </c>
      <c r="B246" t="s">
        <v>40</v>
      </c>
      <c r="C246" s="18">
        <v>72</v>
      </c>
      <c r="D246">
        <v>97</v>
      </c>
      <c r="E246" s="3">
        <v>9</v>
      </c>
      <c r="F246" s="3">
        <f>D246*E246</f>
        <v>873</v>
      </c>
      <c r="G246" s="3">
        <f>F246*1</f>
        <v>873</v>
      </c>
      <c r="H246" s="11" t="s">
        <v>346</v>
      </c>
      <c r="I246" s="3">
        <f t="shared" si="14"/>
        <v>12.222</v>
      </c>
      <c r="J246">
        <v>9</v>
      </c>
    </row>
    <row r="247" spans="1:10" ht="12.75">
      <c r="A247" t="s">
        <v>343</v>
      </c>
      <c r="B247" t="s">
        <v>40</v>
      </c>
      <c r="C247" s="18">
        <v>76</v>
      </c>
      <c r="D247">
        <v>97</v>
      </c>
      <c r="E247" s="3">
        <v>5</v>
      </c>
      <c r="F247" s="3">
        <f>D247*E247</f>
        <v>485</v>
      </c>
      <c r="G247" s="3">
        <f>F247*1</f>
        <v>485</v>
      </c>
      <c r="H247" s="11" t="s">
        <v>346</v>
      </c>
      <c r="I247" s="3">
        <f t="shared" si="14"/>
        <v>6.79</v>
      </c>
      <c r="J247">
        <v>5</v>
      </c>
    </row>
    <row r="248" spans="1:10" ht="12.75">
      <c r="A248" t="s">
        <v>101</v>
      </c>
      <c r="B248" t="s">
        <v>40</v>
      </c>
      <c r="C248" s="18">
        <v>80</v>
      </c>
      <c r="D248">
        <v>97</v>
      </c>
      <c r="E248" s="3">
        <v>1</v>
      </c>
      <c r="F248" s="3">
        <f t="shared" si="15"/>
        <v>97</v>
      </c>
      <c r="G248" s="3">
        <f t="shared" si="10"/>
        <v>111.55</v>
      </c>
      <c r="H248" s="11" t="s">
        <v>99</v>
      </c>
      <c r="I248" s="3">
        <f t="shared" si="14"/>
        <v>1.358</v>
      </c>
      <c r="J248">
        <v>1</v>
      </c>
    </row>
    <row r="249" spans="1:10" ht="12.75">
      <c r="A249" t="s">
        <v>153</v>
      </c>
      <c r="B249" t="s">
        <v>40</v>
      </c>
      <c r="C249" s="18" t="s">
        <v>133</v>
      </c>
      <c r="D249">
        <v>112</v>
      </c>
      <c r="E249" s="3">
        <v>1</v>
      </c>
      <c r="F249" s="3">
        <f t="shared" si="15"/>
        <v>112</v>
      </c>
      <c r="G249" s="3">
        <f>F249*1.12</f>
        <v>125.44000000000001</v>
      </c>
      <c r="H249" s="11" t="s">
        <v>154</v>
      </c>
      <c r="I249" s="3">
        <f t="shared" si="14"/>
        <v>1.568</v>
      </c>
      <c r="J249">
        <v>1</v>
      </c>
    </row>
    <row r="250" spans="1:10" ht="12.75">
      <c r="A250" t="s">
        <v>307</v>
      </c>
      <c r="B250" t="s">
        <v>40</v>
      </c>
      <c r="C250" s="18">
        <v>56</v>
      </c>
      <c r="D250">
        <v>180</v>
      </c>
      <c r="E250" s="3">
        <v>1</v>
      </c>
      <c r="F250" s="3">
        <f t="shared" si="15"/>
        <v>180</v>
      </c>
      <c r="G250" s="3">
        <f t="shared" si="10"/>
        <v>206.99999999999997</v>
      </c>
      <c r="H250" s="11" t="s">
        <v>286</v>
      </c>
      <c r="I250" s="3">
        <f t="shared" si="14"/>
        <v>2.52</v>
      </c>
      <c r="J250">
        <v>1</v>
      </c>
    </row>
    <row r="251" spans="1:10" ht="12.75">
      <c r="A251" t="s">
        <v>285</v>
      </c>
      <c r="B251" t="s">
        <v>40</v>
      </c>
      <c r="C251" s="18">
        <v>56</v>
      </c>
      <c r="D251">
        <v>140</v>
      </c>
      <c r="E251" s="3">
        <v>1</v>
      </c>
      <c r="F251" s="3">
        <f>D251*E251</f>
        <v>140</v>
      </c>
      <c r="G251" s="3">
        <f t="shared" si="10"/>
        <v>161</v>
      </c>
      <c r="H251" s="11" t="s">
        <v>286</v>
      </c>
      <c r="I251" s="3">
        <f t="shared" si="14"/>
        <v>1.96</v>
      </c>
      <c r="J251">
        <v>1</v>
      </c>
    </row>
    <row r="252" spans="1:10" ht="12.75">
      <c r="A252" t="s">
        <v>209</v>
      </c>
      <c r="B252" t="s">
        <v>40</v>
      </c>
      <c r="C252" s="18">
        <v>76</v>
      </c>
      <c r="D252">
        <v>468</v>
      </c>
      <c r="E252" s="3">
        <v>1</v>
      </c>
      <c r="F252" s="3">
        <f t="shared" si="15"/>
        <v>468</v>
      </c>
      <c r="G252" s="3">
        <f>F252*1.05</f>
        <v>491.40000000000003</v>
      </c>
      <c r="H252" s="11" t="s">
        <v>77</v>
      </c>
      <c r="I252" s="3">
        <f t="shared" si="14"/>
        <v>6.5520000000000005</v>
      </c>
      <c r="J252">
        <v>1</v>
      </c>
    </row>
    <row r="253" spans="1:10" ht="12.75">
      <c r="A253" t="s">
        <v>39</v>
      </c>
      <c r="B253" t="s">
        <v>40</v>
      </c>
      <c r="C253" s="18">
        <v>54</v>
      </c>
      <c r="D253">
        <v>143</v>
      </c>
      <c r="E253" s="3">
        <v>1</v>
      </c>
      <c r="F253" s="3">
        <f aca="true" t="shared" si="16" ref="F253:F266">D253*E253</f>
        <v>143</v>
      </c>
      <c r="G253" s="3">
        <f t="shared" si="10"/>
        <v>164.45</v>
      </c>
      <c r="H253" s="11" t="s">
        <v>38</v>
      </c>
      <c r="I253" s="3">
        <f t="shared" si="14"/>
        <v>2.0020000000000002</v>
      </c>
      <c r="J253">
        <v>1</v>
      </c>
    </row>
    <row r="254" spans="1:10" ht="12.75">
      <c r="A254" t="s">
        <v>290</v>
      </c>
      <c r="B254" t="s">
        <v>40</v>
      </c>
      <c r="C254" s="18">
        <v>56</v>
      </c>
      <c r="D254">
        <v>151</v>
      </c>
      <c r="E254" s="3">
        <v>1</v>
      </c>
      <c r="F254" s="3">
        <f t="shared" si="16"/>
        <v>151</v>
      </c>
      <c r="G254" s="3">
        <f t="shared" si="10"/>
        <v>173.64999999999998</v>
      </c>
      <c r="H254" s="11" t="s">
        <v>286</v>
      </c>
      <c r="I254" s="3">
        <f t="shared" si="14"/>
        <v>2.114</v>
      </c>
      <c r="J254">
        <v>1</v>
      </c>
    </row>
    <row r="255" spans="1:10" ht="12.75">
      <c r="A255" t="s">
        <v>297</v>
      </c>
      <c r="B255" t="s">
        <v>40</v>
      </c>
      <c r="C255" s="18">
        <v>60</v>
      </c>
      <c r="D255">
        <v>151</v>
      </c>
      <c r="E255" s="3">
        <v>1</v>
      </c>
      <c r="F255" s="3">
        <f>D255*E255</f>
        <v>151</v>
      </c>
      <c r="G255" s="3">
        <f t="shared" si="10"/>
        <v>173.64999999999998</v>
      </c>
      <c r="H255" s="11" t="s">
        <v>172</v>
      </c>
      <c r="I255" s="3">
        <f t="shared" si="14"/>
        <v>2.114</v>
      </c>
      <c r="J255">
        <v>1</v>
      </c>
    </row>
    <row r="256" spans="1:10" ht="12.75">
      <c r="A256" t="s">
        <v>244</v>
      </c>
      <c r="B256" t="s">
        <v>40</v>
      </c>
      <c r="C256" s="18">
        <v>56</v>
      </c>
      <c r="D256">
        <v>143</v>
      </c>
      <c r="E256" s="3">
        <v>1</v>
      </c>
      <c r="F256" s="3">
        <f>D256*E256</f>
        <v>143</v>
      </c>
      <c r="G256" s="3">
        <f t="shared" si="10"/>
        <v>164.45</v>
      </c>
      <c r="H256" s="11" t="s">
        <v>286</v>
      </c>
      <c r="I256" s="3">
        <f t="shared" si="14"/>
        <v>2.0020000000000002</v>
      </c>
      <c r="J256">
        <v>1</v>
      </c>
    </row>
    <row r="257" spans="1:10" ht="12.75">
      <c r="A257" t="s">
        <v>244</v>
      </c>
      <c r="B257" t="s">
        <v>40</v>
      </c>
      <c r="C257" s="18">
        <v>64</v>
      </c>
      <c r="D257">
        <v>143</v>
      </c>
      <c r="E257" s="3">
        <v>1</v>
      </c>
      <c r="F257" s="3">
        <f t="shared" si="16"/>
        <v>143</v>
      </c>
      <c r="G257" s="3">
        <f t="shared" si="10"/>
        <v>164.45</v>
      </c>
      <c r="H257" s="11" t="s">
        <v>243</v>
      </c>
      <c r="I257" s="3">
        <f t="shared" si="14"/>
        <v>2.0020000000000002</v>
      </c>
      <c r="J257">
        <v>1</v>
      </c>
    </row>
    <row r="258" spans="1:10" ht="12.75">
      <c r="A258" t="s">
        <v>298</v>
      </c>
      <c r="B258" t="s">
        <v>40</v>
      </c>
      <c r="C258" s="18">
        <v>60</v>
      </c>
      <c r="D258">
        <v>143</v>
      </c>
      <c r="E258" s="3">
        <v>1</v>
      </c>
      <c r="F258" s="3">
        <f t="shared" si="16"/>
        <v>143</v>
      </c>
      <c r="G258" s="3">
        <f t="shared" si="10"/>
        <v>164.45</v>
      </c>
      <c r="H258" s="11" t="s">
        <v>172</v>
      </c>
      <c r="I258" s="3">
        <f t="shared" si="14"/>
        <v>2.0020000000000002</v>
      </c>
      <c r="J258">
        <v>1</v>
      </c>
    </row>
    <row r="259" spans="1:10" ht="12.75">
      <c r="A259" t="s">
        <v>245</v>
      </c>
      <c r="B259" t="s">
        <v>40</v>
      </c>
      <c r="C259" s="18">
        <v>64</v>
      </c>
      <c r="D259">
        <v>143</v>
      </c>
      <c r="E259" s="3">
        <v>1</v>
      </c>
      <c r="F259" s="3">
        <f t="shared" si="16"/>
        <v>143</v>
      </c>
      <c r="G259" s="3">
        <f t="shared" si="10"/>
        <v>164.45</v>
      </c>
      <c r="H259" s="11" t="s">
        <v>243</v>
      </c>
      <c r="I259" s="3">
        <f t="shared" si="14"/>
        <v>2.0020000000000002</v>
      </c>
      <c r="J259">
        <v>1</v>
      </c>
    </row>
    <row r="260" spans="1:10" ht="12.75">
      <c r="A260" t="s">
        <v>42</v>
      </c>
      <c r="B260" t="s">
        <v>40</v>
      </c>
      <c r="C260" s="18">
        <v>52</v>
      </c>
      <c r="D260">
        <v>72</v>
      </c>
      <c r="E260" s="3">
        <v>1</v>
      </c>
      <c r="F260" s="3">
        <f t="shared" si="16"/>
        <v>72</v>
      </c>
      <c r="G260" s="3">
        <f t="shared" si="10"/>
        <v>82.8</v>
      </c>
      <c r="H260" s="11" t="s">
        <v>43</v>
      </c>
      <c r="I260" s="3">
        <f aca="true" t="shared" si="17" ref="I260:I271">F260*0.014</f>
        <v>1.008</v>
      </c>
      <c r="J260">
        <v>1</v>
      </c>
    </row>
    <row r="261" spans="1:10" ht="12.75">
      <c r="A261" t="s">
        <v>284</v>
      </c>
      <c r="B261" t="s">
        <v>40</v>
      </c>
      <c r="C261" s="18">
        <v>68</v>
      </c>
      <c r="D261">
        <v>163</v>
      </c>
      <c r="E261" s="3">
        <v>1</v>
      </c>
      <c r="F261" s="3">
        <f t="shared" si="16"/>
        <v>163</v>
      </c>
      <c r="G261" s="3">
        <f t="shared" si="10"/>
        <v>187.45</v>
      </c>
      <c r="H261" s="11" t="s">
        <v>243</v>
      </c>
      <c r="I261" s="3">
        <f t="shared" si="17"/>
        <v>2.282</v>
      </c>
      <c r="J261">
        <v>1</v>
      </c>
    </row>
    <row r="262" spans="1:10" ht="12.75">
      <c r="A262" t="s">
        <v>157</v>
      </c>
      <c r="B262" t="s">
        <v>93</v>
      </c>
      <c r="C262" s="18">
        <v>50</v>
      </c>
      <c r="D262">
        <v>180</v>
      </c>
      <c r="E262" s="3">
        <v>1</v>
      </c>
      <c r="F262" s="3">
        <f t="shared" si="16"/>
        <v>180</v>
      </c>
      <c r="G262" s="3">
        <f>F262*1.12</f>
        <v>201.60000000000002</v>
      </c>
      <c r="H262" s="11" t="s">
        <v>154</v>
      </c>
      <c r="I262" s="3">
        <f t="shared" si="17"/>
        <v>2.52</v>
      </c>
      <c r="J262">
        <v>1</v>
      </c>
    </row>
    <row r="263" spans="1:10" ht="12.75">
      <c r="A263" t="s">
        <v>327</v>
      </c>
      <c r="B263" t="s">
        <v>93</v>
      </c>
      <c r="C263" s="18">
        <v>50</v>
      </c>
      <c r="D263">
        <v>187</v>
      </c>
      <c r="E263" s="3">
        <v>1</v>
      </c>
      <c r="F263" s="3">
        <f>D263*E263</f>
        <v>187</v>
      </c>
      <c r="G263" s="3">
        <f>F263*1.05</f>
        <v>196.35</v>
      </c>
      <c r="H263" t="s">
        <v>309</v>
      </c>
      <c r="I263" s="3">
        <f t="shared" si="17"/>
        <v>2.618</v>
      </c>
      <c r="J263">
        <v>1</v>
      </c>
    </row>
    <row r="264" spans="1:10" ht="12.75">
      <c r="A264" t="s">
        <v>92</v>
      </c>
      <c r="B264" t="s">
        <v>93</v>
      </c>
      <c r="C264" s="18">
        <v>42</v>
      </c>
      <c r="D264">
        <v>168</v>
      </c>
      <c r="E264" s="3">
        <v>1</v>
      </c>
      <c r="F264" s="3">
        <f t="shared" si="16"/>
        <v>168</v>
      </c>
      <c r="G264" s="3">
        <f>F264*1.12</f>
        <v>188.16000000000003</v>
      </c>
      <c r="H264" s="11" t="s">
        <v>80</v>
      </c>
      <c r="I264" s="3">
        <f t="shared" si="17"/>
        <v>2.352</v>
      </c>
      <c r="J264">
        <v>1</v>
      </c>
    </row>
    <row r="265" spans="1:10" s="13" customFormat="1" ht="12.75">
      <c r="A265" s="13" t="s">
        <v>279</v>
      </c>
      <c r="B265" s="13" t="s">
        <v>93</v>
      </c>
      <c r="C265" s="13">
        <v>40</v>
      </c>
      <c r="E265" s="14">
        <v>0</v>
      </c>
      <c r="F265" s="14">
        <f t="shared" si="16"/>
        <v>0</v>
      </c>
      <c r="G265" s="14">
        <f t="shared" si="10"/>
        <v>0</v>
      </c>
      <c r="H265" s="13" t="s">
        <v>280</v>
      </c>
      <c r="I265" s="14">
        <f t="shared" si="17"/>
        <v>0</v>
      </c>
      <c r="J265" s="13">
        <v>0</v>
      </c>
    </row>
    <row r="266" spans="1:10" ht="12.75">
      <c r="A266" t="s">
        <v>319</v>
      </c>
      <c r="B266" t="s">
        <v>318</v>
      </c>
      <c r="C266" s="18">
        <v>48</v>
      </c>
      <c r="D266">
        <v>60</v>
      </c>
      <c r="E266" s="3">
        <v>1</v>
      </c>
      <c r="F266" s="3">
        <f t="shared" si="16"/>
        <v>60</v>
      </c>
      <c r="G266" s="3">
        <f aca="true" t="shared" si="18" ref="G266:G271">F266*1.05</f>
        <v>63</v>
      </c>
      <c r="H266" t="s">
        <v>309</v>
      </c>
      <c r="I266" s="3">
        <f t="shared" si="17"/>
        <v>0.84</v>
      </c>
      <c r="J266">
        <v>1</v>
      </c>
    </row>
    <row r="267" spans="1:10" ht="12.75">
      <c r="A267" t="s">
        <v>328</v>
      </c>
      <c r="B267" t="s">
        <v>318</v>
      </c>
      <c r="C267" s="18">
        <v>48</v>
      </c>
      <c r="D267">
        <v>60</v>
      </c>
      <c r="E267" s="3">
        <v>1</v>
      </c>
      <c r="F267" s="3">
        <f>D267*E267</f>
        <v>60</v>
      </c>
      <c r="G267" s="3">
        <f t="shared" si="18"/>
        <v>63</v>
      </c>
      <c r="H267" t="s">
        <v>309</v>
      </c>
      <c r="I267" s="3">
        <f t="shared" si="17"/>
        <v>0.84</v>
      </c>
      <c r="J267">
        <v>1</v>
      </c>
    </row>
    <row r="268" spans="1:10" ht="12.75">
      <c r="A268" t="s">
        <v>320</v>
      </c>
      <c r="B268" t="s">
        <v>318</v>
      </c>
      <c r="C268" s="18">
        <v>48</v>
      </c>
      <c r="D268">
        <v>60</v>
      </c>
      <c r="E268" s="3">
        <v>1</v>
      </c>
      <c r="F268" s="3">
        <f>D268*E268</f>
        <v>60</v>
      </c>
      <c r="G268" s="3">
        <f t="shared" si="18"/>
        <v>63</v>
      </c>
      <c r="H268" t="s">
        <v>309</v>
      </c>
      <c r="I268" s="3">
        <f t="shared" si="17"/>
        <v>0.84</v>
      </c>
      <c r="J268">
        <v>1</v>
      </c>
    </row>
    <row r="269" spans="1:10" ht="12.75">
      <c r="A269" t="s">
        <v>321</v>
      </c>
      <c r="B269" t="s">
        <v>318</v>
      </c>
      <c r="C269" s="18">
        <v>48</v>
      </c>
      <c r="D269">
        <v>63</v>
      </c>
      <c r="E269" s="3">
        <v>2</v>
      </c>
      <c r="F269" s="3">
        <f>D269*E269</f>
        <v>126</v>
      </c>
      <c r="G269" s="3">
        <f t="shared" si="18"/>
        <v>132.3</v>
      </c>
      <c r="H269" t="s">
        <v>309</v>
      </c>
      <c r="I269" s="3">
        <f t="shared" si="17"/>
        <v>1.764</v>
      </c>
      <c r="J269">
        <v>2</v>
      </c>
    </row>
    <row r="270" spans="1:10" ht="12.75">
      <c r="A270" t="s">
        <v>329</v>
      </c>
      <c r="B270" t="s">
        <v>318</v>
      </c>
      <c r="C270" s="18">
        <v>48</v>
      </c>
      <c r="D270">
        <v>63</v>
      </c>
      <c r="E270" s="3">
        <v>2</v>
      </c>
      <c r="F270" s="3">
        <f>D270*E270</f>
        <v>126</v>
      </c>
      <c r="G270" s="3">
        <f t="shared" si="18"/>
        <v>132.3</v>
      </c>
      <c r="H270" t="s">
        <v>309</v>
      </c>
      <c r="I270" s="3">
        <f t="shared" si="17"/>
        <v>1.764</v>
      </c>
      <c r="J270">
        <v>2</v>
      </c>
    </row>
    <row r="271" spans="1:10" ht="12.75">
      <c r="A271" t="s">
        <v>322</v>
      </c>
      <c r="B271" t="s">
        <v>318</v>
      </c>
      <c r="C271" s="18">
        <v>48</v>
      </c>
      <c r="D271">
        <v>63</v>
      </c>
      <c r="E271" s="3">
        <v>2</v>
      </c>
      <c r="F271" s="3">
        <f>D271*E271</f>
        <v>126</v>
      </c>
      <c r="G271" s="3">
        <f t="shared" si="18"/>
        <v>132.3</v>
      </c>
      <c r="H271" t="s">
        <v>309</v>
      </c>
      <c r="I271" s="3">
        <f t="shared" si="17"/>
        <v>1.764</v>
      </c>
      <c r="J271">
        <v>2</v>
      </c>
    </row>
    <row r="272" ht="12.75">
      <c r="C272" s="11"/>
    </row>
    <row r="273" ht="12.75">
      <c r="C273" s="11"/>
    </row>
    <row r="274" ht="12.75">
      <c r="C274" s="11"/>
    </row>
    <row r="275" ht="12.75">
      <c r="C275" s="11"/>
    </row>
    <row r="276" ht="12.75">
      <c r="C276" s="11"/>
    </row>
  </sheetData>
  <autoFilter ref="A1:I27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0">
      <selection activeCell="A49" sqref="A49"/>
    </sheetView>
  </sheetViews>
  <sheetFormatPr defaultColWidth="9.00390625" defaultRowHeight="12.75"/>
  <cols>
    <col min="1" max="1" width="21.375" style="0" customWidth="1"/>
    <col min="4" max="4" width="10.375" style="0" customWidth="1"/>
    <col min="5" max="5" width="9.125" style="16" customWidth="1"/>
    <col min="6" max="6" width="10.25390625" style="16" customWidth="1"/>
    <col min="7" max="7" width="12.00390625" style="0" customWidth="1"/>
  </cols>
  <sheetData>
    <row r="1" spans="1:9" s="5" customFormat="1" ht="30">
      <c r="A1" s="4"/>
      <c r="B1" s="5" t="s">
        <v>9</v>
      </c>
      <c r="C1" s="4" t="s">
        <v>10</v>
      </c>
      <c r="D1" s="5" t="s">
        <v>11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</row>
    <row r="2" spans="1:8" ht="12.75">
      <c r="A2" t="s">
        <v>149</v>
      </c>
      <c r="B2">
        <v>670</v>
      </c>
      <c r="C2">
        <v>677</v>
      </c>
      <c r="D2">
        <v>0</v>
      </c>
      <c r="E2" s="15">
        <v>677</v>
      </c>
      <c r="F2" s="16">
        <v>677</v>
      </c>
      <c r="H2">
        <v>9</v>
      </c>
    </row>
    <row r="3" spans="1:8" ht="12.75">
      <c r="A3" t="s">
        <v>74</v>
      </c>
      <c r="B3">
        <v>1146</v>
      </c>
      <c r="C3">
        <v>1318</v>
      </c>
      <c r="D3">
        <v>0</v>
      </c>
      <c r="E3" s="15">
        <v>1318</v>
      </c>
      <c r="F3" s="16">
        <v>1318</v>
      </c>
      <c r="H3">
        <v>16</v>
      </c>
    </row>
    <row r="4" spans="1:9" ht="12.75">
      <c r="A4" t="s">
        <v>243</v>
      </c>
      <c r="B4">
        <v>1476</v>
      </c>
      <c r="C4">
        <v>1697</v>
      </c>
      <c r="D4">
        <v>0</v>
      </c>
      <c r="E4" s="15">
        <v>1697</v>
      </c>
      <c r="F4" s="16">
        <v>1700</v>
      </c>
      <c r="G4">
        <v>3</v>
      </c>
      <c r="H4">
        <v>21</v>
      </c>
      <c r="I4">
        <v>-18</v>
      </c>
    </row>
    <row r="5" spans="1:8" ht="12.75">
      <c r="A5" t="s">
        <v>198</v>
      </c>
      <c r="B5">
        <v>245</v>
      </c>
      <c r="C5">
        <v>274</v>
      </c>
      <c r="D5">
        <v>0</v>
      </c>
      <c r="E5" s="15">
        <v>274</v>
      </c>
      <c r="F5" s="16">
        <v>274</v>
      </c>
      <c r="H5">
        <v>3</v>
      </c>
    </row>
    <row r="6" spans="1:8" ht="12.75">
      <c r="A6" t="s">
        <v>218</v>
      </c>
      <c r="B6">
        <v>2550</v>
      </c>
      <c r="C6">
        <v>2933</v>
      </c>
      <c r="D6">
        <v>0</v>
      </c>
      <c r="E6" s="15">
        <v>2933</v>
      </c>
      <c r="F6" s="16">
        <v>2932.5</v>
      </c>
      <c r="H6">
        <v>36</v>
      </c>
    </row>
    <row r="7" spans="1:8" ht="12.75">
      <c r="A7" t="s">
        <v>238</v>
      </c>
      <c r="B7">
        <v>298</v>
      </c>
      <c r="C7">
        <v>343</v>
      </c>
      <c r="D7">
        <v>0</v>
      </c>
      <c r="E7" s="15">
        <v>343</v>
      </c>
      <c r="F7" s="16">
        <v>342.7</v>
      </c>
      <c r="H7">
        <v>4</v>
      </c>
    </row>
    <row r="8" spans="1:8" ht="12.75">
      <c r="A8" t="s">
        <v>216</v>
      </c>
      <c r="B8">
        <v>531</v>
      </c>
      <c r="C8">
        <v>611</v>
      </c>
      <c r="D8">
        <v>0</v>
      </c>
      <c r="E8" s="15">
        <v>611</v>
      </c>
      <c r="F8" s="16">
        <v>611</v>
      </c>
      <c r="H8">
        <v>7</v>
      </c>
    </row>
    <row r="9" spans="1:8" ht="12.75">
      <c r="A9" t="s">
        <v>77</v>
      </c>
      <c r="B9">
        <v>2382</v>
      </c>
      <c r="C9">
        <v>2501</v>
      </c>
      <c r="D9">
        <v>0</v>
      </c>
      <c r="E9" s="15">
        <v>2501</v>
      </c>
      <c r="F9" s="16">
        <v>2501</v>
      </c>
      <c r="H9">
        <v>33</v>
      </c>
    </row>
    <row r="10" spans="1:8" ht="12.75">
      <c r="A10" s="17" t="s">
        <v>176</v>
      </c>
      <c r="B10">
        <v>1046</v>
      </c>
      <c r="C10">
        <v>1203</v>
      </c>
      <c r="D10">
        <v>0</v>
      </c>
      <c r="E10" s="15">
        <v>1203</v>
      </c>
      <c r="F10" s="16">
        <v>1203</v>
      </c>
      <c r="H10">
        <v>15</v>
      </c>
    </row>
    <row r="11" spans="1:8" ht="12.75">
      <c r="A11" t="s">
        <v>212</v>
      </c>
      <c r="B11">
        <v>112</v>
      </c>
      <c r="C11">
        <v>129</v>
      </c>
      <c r="D11">
        <v>0</v>
      </c>
      <c r="E11" s="15">
        <v>129</v>
      </c>
      <c r="F11" s="16">
        <v>129</v>
      </c>
      <c r="H11">
        <v>2</v>
      </c>
    </row>
    <row r="12" spans="1:8" ht="12.75">
      <c r="A12" s="17" t="s">
        <v>60</v>
      </c>
      <c r="B12">
        <v>2988</v>
      </c>
      <c r="C12">
        <v>3436</v>
      </c>
      <c r="D12">
        <v>0</v>
      </c>
      <c r="E12" s="15">
        <v>3436</v>
      </c>
      <c r="F12" s="16">
        <v>3436</v>
      </c>
      <c r="H12">
        <v>42</v>
      </c>
    </row>
    <row r="13" spans="1:8" ht="12.75">
      <c r="A13" s="17" t="s">
        <v>345</v>
      </c>
      <c r="B13">
        <v>808</v>
      </c>
      <c r="C13">
        <v>929</v>
      </c>
      <c r="D13">
        <v>0</v>
      </c>
      <c r="E13" s="15">
        <v>929</v>
      </c>
      <c r="F13" s="16">
        <v>929</v>
      </c>
      <c r="H13">
        <v>11</v>
      </c>
    </row>
    <row r="14" spans="1:8" ht="12.75">
      <c r="A14" t="s">
        <v>165</v>
      </c>
      <c r="B14">
        <v>1004</v>
      </c>
      <c r="C14">
        <v>1155</v>
      </c>
      <c r="D14">
        <v>0</v>
      </c>
      <c r="E14" s="15">
        <v>1155</v>
      </c>
      <c r="F14" s="16">
        <v>1155</v>
      </c>
      <c r="H14">
        <v>14</v>
      </c>
    </row>
    <row r="15" spans="1:9" ht="12.75">
      <c r="A15" t="s">
        <v>99</v>
      </c>
      <c r="B15">
        <v>973</v>
      </c>
      <c r="C15">
        <v>1119</v>
      </c>
      <c r="D15">
        <v>0</v>
      </c>
      <c r="E15" s="15">
        <v>1119</v>
      </c>
      <c r="F15" s="16">
        <v>1150</v>
      </c>
      <c r="G15">
        <v>31</v>
      </c>
      <c r="H15">
        <v>14</v>
      </c>
      <c r="I15">
        <v>17</v>
      </c>
    </row>
    <row r="16" spans="1:8" ht="12.75">
      <c r="A16" t="s">
        <v>119</v>
      </c>
      <c r="B16">
        <v>1356</v>
      </c>
      <c r="C16">
        <v>1559</v>
      </c>
      <c r="D16">
        <v>0</v>
      </c>
      <c r="E16" s="15">
        <v>1559</v>
      </c>
      <c r="F16" s="16">
        <v>1559</v>
      </c>
      <c r="H16">
        <v>19</v>
      </c>
    </row>
    <row r="17" spans="1:8" ht="12.75">
      <c r="A17" s="17" t="s">
        <v>159</v>
      </c>
      <c r="B17">
        <v>443</v>
      </c>
      <c r="C17">
        <v>509</v>
      </c>
      <c r="D17">
        <v>0</v>
      </c>
      <c r="E17" s="15">
        <v>509</v>
      </c>
      <c r="F17" s="16">
        <v>509</v>
      </c>
      <c r="H17">
        <v>6</v>
      </c>
    </row>
    <row r="18" spans="1:8" ht="12.75">
      <c r="A18" t="s">
        <v>80</v>
      </c>
      <c r="B18">
        <v>1475</v>
      </c>
      <c r="C18">
        <v>1652</v>
      </c>
      <c r="D18">
        <v>0</v>
      </c>
      <c r="E18" s="15">
        <v>1652</v>
      </c>
      <c r="F18" s="16">
        <v>1652</v>
      </c>
      <c r="H18">
        <v>21</v>
      </c>
    </row>
    <row r="19" spans="1:9" ht="12.75">
      <c r="A19" t="s">
        <v>278</v>
      </c>
      <c r="B19">
        <v>97</v>
      </c>
      <c r="C19">
        <v>112</v>
      </c>
      <c r="D19">
        <v>0</v>
      </c>
      <c r="E19" s="15">
        <v>112</v>
      </c>
      <c r="F19" s="16">
        <v>120</v>
      </c>
      <c r="G19">
        <v>8</v>
      </c>
      <c r="H19">
        <v>1</v>
      </c>
      <c r="I19">
        <v>7</v>
      </c>
    </row>
    <row r="20" spans="1:8" ht="12.75">
      <c r="A20" s="11" t="s">
        <v>335</v>
      </c>
      <c r="B20">
        <v>1424</v>
      </c>
      <c r="C20">
        <v>1638</v>
      </c>
      <c r="D20">
        <v>0</v>
      </c>
      <c r="E20" s="15">
        <v>1638</v>
      </c>
      <c r="F20" s="16">
        <v>1637.6</v>
      </c>
      <c r="H20">
        <v>20</v>
      </c>
    </row>
    <row r="21" spans="1:8" ht="12.75">
      <c r="A21" t="s">
        <v>20</v>
      </c>
      <c r="B21">
        <v>4979</v>
      </c>
      <c r="C21">
        <v>4979</v>
      </c>
      <c r="D21">
        <v>0</v>
      </c>
      <c r="E21" s="15">
        <v>4979</v>
      </c>
      <c r="F21" s="16">
        <v>4979</v>
      </c>
      <c r="H21">
        <v>70</v>
      </c>
    </row>
    <row r="22" spans="1:8" ht="12.75">
      <c r="A22" t="s">
        <v>171</v>
      </c>
      <c r="B22" s="17">
        <v>1134</v>
      </c>
      <c r="C22" s="17">
        <v>1304</v>
      </c>
      <c r="D22">
        <v>0</v>
      </c>
      <c r="E22" s="15">
        <v>1304</v>
      </c>
      <c r="F22" s="16">
        <v>1304</v>
      </c>
      <c r="H22">
        <v>16</v>
      </c>
    </row>
    <row r="23" spans="1:9" ht="12.75">
      <c r="A23" t="s">
        <v>309</v>
      </c>
      <c r="B23">
        <v>745</v>
      </c>
      <c r="C23">
        <v>782</v>
      </c>
      <c r="D23">
        <v>0</v>
      </c>
      <c r="E23" s="15">
        <v>782</v>
      </c>
      <c r="F23" s="16">
        <v>900</v>
      </c>
      <c r="G23">
        <v>118</v>
      </c>
      <c r="H23">
        <v>10</v>
      </c>
      <c r="I23">
        <v>108</v>
      </c>
    </row>
    <row r="24" spans="1:8" ht="12.75">
      <c r="A24" t="s">
        <v>108</v>
      </c>
      <c r="B24">
        <v>216</v>
      </c>
      <c r="C24">
        <v>248</v>
      </c>
      <c r="D24">
        <v>0</v>
      </c>
      <c r="E24" s="15">
        <v>248</v>
      </c>
      <c r="F24" s="16">
        <v>248</v>
      </c>
      <c r="H24">
        <v>3</v>
      </c>
    </row>
    <row r="25" spans="1:8" ht="12.75">
      <c r="A25" t="s">
        <v>97</v>
      </c>
      <c r="B25">
        <v>377</v>
      </c>
      <c r="C25">
        <v>422</v>
      </c>
      <c r="D25">
        <v>0</v>
      </c>
      <c r="E25" s="15">
        <v>422</v>
      </c>
      <c r="F25" s="16">
        <v>422</v>
      </c>
      <c r="H25">
        <v>5</v>
      </c>
    </row>
    <row r="26" spans="1:9" ht="12.75">
      <c r="A26" t="s">
        <v>259</v>
      </c>
      <c r="B26">
        <v>3314</v>
      </c>
      <c r="C26">
        <v>3712</v>
      </c>
      <c r="D26">
        <v>115</v>
      </c>
      <c r="E26" s="15">
        <v>3597</v>
      </c>
      <c r="F26" s="16">
        <v>3600</v>
      </c>
      <c r="G26">
        <v>3</v>
      </c>
      <c r="H26">
        <v>46</v>
      </c>
      <c r="I26">
        <v>-43</v>
      </c>
    </row>
    <row r="27" spans="1:8" ht="12.75">
      <c r="A27" t="s">
        <v>124</v>
      </c>
      <c r="B27">
        <v>3237</v>
      </c>
      <c r="C27">
        <v>3723</v>
      </c>
      <c r="D27">
        <v>0</v>
      </c>
      <c r="E27" s="15">
        <v>3723</v>
      </c>
      <c r="F27" s="16">
        <v>3723</v>
      </c>
      <c r="H27">
        <v>45</v>
      </c>
    </row>
    <row r="28" spans="1:8" ht="12.75">
      <c r="A28" s="17" t="s">
        <v>254</v>
      </c>
      <c r="B28">
        <v>1745</v>
      </c>
      <c r="C28">
        <v>1954</v>
      </c>
      <c r="D28">
        <v>0</v>
      </c>
      <c r="E28" s="15">
        <v>1954</v>
      </c>
      <c r="F28" s="16">
        <v>1954</v>
      </c>
      <c r="H28">
        <v>24</v>
      </c>
    </row>
    <row r="29" spans="1:8" ht="12.75">
      <c r="A29" s="17" t="s">
        <v>57</v>
      </c>
      <c r="B29">
        <v>778</v>
      </c>
      <c r="C29">
        <v>895</v>
      </c>
      <c r="D29">
        <v>0</v>
      </c>
      <c r="E29" s="15">
        <v>895</v>
      </c>
      <c r="F29" s="16">
        <v>895</v>
      </c>
      <c r="H29">
        <v>11</v>
      </c>
    </row>
    <row r="30" spans="1:8" ht="12.75">
      <c r="A30" t="s">
        <v>286</v>
      </c>
      <c r="B30">
        <v>977</v>
      </c>
      <c r="C30">
        <v>1124</v>
      </c>
      <c r="D30">
        <v>0</v>
      </c>
      <c r="E30" s="15">
        <v>1124</v>
      </c>
      <c r="F30" s="16">
        <v>1124</v>
      </c>
      <c r="H30">
        <v>14</v>
      </c>
    </row>
    <row r="31" spans="1:9" ht="12.75">
      <c r="A31" t="s">
        <v>331</v>
      </c>
      <c r="B31">
        <v>574</v>
      </c>
      <c r="C31">
        <v>660</v>
      </c>
      <c r="D31">
        <v>0</v>
      </c>
      <c r="E31" s="15">
        <v>660</v>
      </c>
      <c r="F31" s="16">
        <v>611</v>
      </c>
      <c r="G31">
        <v>-49</v>
      </c>
      <c r="H31">
        <v>8</v>
      </c>
      <c r="I31">
        <v>-57</v>
      </c>
    </row>
    <row r="32" spans="1:9" ht="12.75">
      <c r="A32" t="s">
        <v>38</v>
      </c>
      <c r="B32">
        <v>470</v>
      </c>
      <c r="C32">
        <v>541</v>
      </c>
      <c r="D32">
        <v>0</v>
      </c>
      <c r="E32" s="15">
        <v>541</v>
      </c>
      <c r="F32" s="16">
        <v>545</v>
      </c>
      <c r="G32">
        <v>4</v>
      </c>
      <c r="H32">
        <v>7</v>
      </c>
      <c r="I32">
        <v>-3</v>
      </c>
    </row>
    <row r="33" spans="1:8" ht="12.75">
      <c r="A33" t="s">
        <v>51</v>
      </c>
      <c r="B33">
        <v>266</v>
      </c>
      <c r="C33">
        <v>306</v>
      </c>
      <c r="D33">
        <v>0</v>
      </c>
      <c r="E33" s="15">
        <v>306</v>
      </c>
      <c r="F33" s="16">
        <v>306</v>
      </c>
      <c r="H33">
        <v>4</v>
      </c>
    </row>
    <row r="34" spans="1:8" ht="12.75">
      <c r="A34" t="s">
        <v>154</v>
      </c>
      <c r="B34">
        <v>896</v>
      </c>
      <c r="C34">
        <v>1004</v>
      </c>
      <c r="D34">
        <v>0</v>
      </c>
      <c r="E34" s="15">
        <v>1004</v>
      </c>
      <c r="F34" s="16">
        <v>1004</v>
      </c>
      <c r="H34">
        <v>13</v>
      </c>
    </row>
    <row r="35" spans="1:8" ht="12.75">
      <c r="A35" t="s">
        <v>172</v>
      </c>
      <c r="B35">
        <v>964</v>
      </c>
      <c r="C35">
        <v>1109</v>
      </c>
      <c r="D35">
        <v>0</v>
      </c>
      <c r="E35" s="15">
        <v>1109</v>
      </c>
      <c r="F35" s="16">
        <v>1108.6</v>
      </c>
      <c r="H35">
        <v>13</v>
      </c>
    </row>
    <row r="36" spans="1:8" ht="12.75">
      <c r="A36" t="s">
        <v>310</v>
      </c>
      <c r="B36">
        <v>1655</v>
      </c>
      <c r="C36">
        <v>1903</v>
      </c>
      <c r="D36">
        <v>0</v>
      </c>
      <c r="E36" s="15">
        <v>1903</v>
      </c>
      <c r="F36" s="16">
        <v>1903</v>
      </c>
      <c r="H36">
        <v>23</v>
      </c>
    </row>
    <row r="37" spans="1:8" ht="12.75">
      <c r="A37" t="s">
        <v>46</v>
      </c>
      <c r="B37">
        <v>594</v>
      </c>
      <c r="C37">
        <v>683</v>
      </c>
      <c r="D37">
        <v>0</v>
      </c>
      <c r="E37" s="15">
        <v>683</v>
      </c>
      <c r="F37" s="16">
        <v>683</v>
      </c>
      <c r="H37">
        <v>8</v>
      </c>
    </row>
    <row r="38" spans="1:8" ht="12.75">
      <c r="A38" t="s">
        <v>43</v>
      </c>
      <c r="B38">
        <v>72</v>
      </c>
      <c r="C38">
        <v>83</v>
      </c>
      <c r="D38">
        <v>0</v>
      </c>
      <c r="E38" s="15">
        <v>83</v>
      </c>
      <c r="F38" s="16">
        <v>83</v>
      </c>
      <c r="H38">
        <v>1</v>
      </c>
    </row>
    <row r="39" spans="1:9" ht="12.75">
      <c r="A39" t="s">
        <v>311</v>
      </c>
      <c r="B39">
        <v>275</v>
      </c>
      <c r="C39">
        <v>316</v>
      </c>
      <c r="D39">
        <v>0</v>
      </c>
      <c r="E39" s="15">
        <v>316</v>
      </c>
      <c r="F39" s="16">
        <v>240</v>
      </c>
      <c r="G39">
        <v>-76</v>
      </c>
      <c r="H39">
        <v>4</v>
      </c>
      <c r="I39">
        <v>-80</v>
      </c>
    </row>
    <row r="40" spans="1:8" ht="12.75">
      <c r="A40" t="s">
        <v>228</v>
      </c>
      <c r="B40">
        <v>1262</v>
      </c>
      <c r="C40">
        <v>1451</v>
      </c>
      <c r="D40">
        <v>0</v>
      </c>
      <c r="E40" s="15">
        <v>1451</v>
      </c>
      <c r="F40" s="16">
        <v>1451</v>
      </c>
      <c r="H40">
        <v>18</v>
      </c>
    </row>
    <row r="41" spans="1:8" ht="12.75">
      <c r="A41" t="s">
        <v>54</v>
      </c>
      <c r="B41">
        <v>553</v>
      </c>
      <c r="C41">
        <v>581</v>
      </c>
      <c r="D41">
        <v>0</v>
      </c>
      <c r="E41" s="15">
        <v>581</v>
      </c>
      <c r="F41" s="16">
        <v>581</v>
      </c>
      <c r="H41">
        <v>8</v>
      </c>
    </row>
    <row r="42" spans="1:8" ht="12.75">
      <c r="A42" t="s">
        <v>346</v>
      </c>
      <c r="B42">
        <v>2500</v>
      </c>
      <c r="C42">
        <v>2500</v>
      </c>
      <c r="E42" s="16">
        <v>2500</v>
      </c>
      <c r="F42" s="16">
        <v>2500</v>
      </c>
      <c r="H42">
        <v>35</v>
      </c>
    </row>
    <row r="46" ht="15">
      <c r="A46" s="20"/>
    </row>
    <row r="47" ht="15">
      <c r="A47" s="20"/>
    </row>
    <row r="48" ht="12.75">
      <c r="A48" t="s">
        <v>364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G27" sqref="G27"/>
    </sheetView>
  </sheetViews>
  <sheetFormatPr defaultColWidth="9.00390625" defaultRowHeight="12.75"/>
  <cols>
    <col min="1" max="1" width="20.125" style="0" customWidth="1"/>
    <col min="2" max="2" width="16.625" style="0" customWidth="1"/>
    <col min="3" max="3" width="10.375" style="0" customWidth="1"/>
    <col min="4" max="4" width="11.75390625" style="0" customWidth="1"/>
    <col min="5" max="5" width="10.375" style="0" customWidth="1"/>
  </cols>
  <sheetData>
    <row r="1" spans="1:5" s="10" customFormat="1" ht="25.5">
      <c r="A1" s="6" t="s">
        <v>7</v>
      </c>
      <c r="B1" s="7" t="s">
        <v>17</v>
      </c>
      <c r="C1" s="7" t="s">
        <v>15</v>
      </c>
      <c r="D1" s="8" t="s">
        <v>18</v>
      </c>
      <c r="E1" s="9" t="s">
        <v>19</v>
      </c>
    </row>
    <row r="2" spans="1:5" ht="12.75">
      <c r="A2" s="27" t="s">
        <v>149</v>
      </c>
      <c r="B2" s="27" t="s">
        <v>358</v>
      </c>
      <c r="C2" s="27">
        <v>9</v>
      </c>
      <c r="D2" s="28"/>
      <c r="E2" s="27"/>
    </row>
    <row r="3" spans="1:5" ht="12.75">
      <c r="A3" s="27" t="s">
        <v>218</v>
      </c>
      <c r="B3" s="27" t="s">
        <v>358</v>
      </c>
      <c r="C3" s="27">
        <v>36</v>
      </c>
      <c r="D3" s="28"/>
      <c r="E3" s="27"/>
    </row>
    <row r="4" spans="1:5" ht="12.75">
      <c r="A4" s="27" t="s">
        <v>77</v>
      </c>
      <c r="B4" s="27" t="s">
        <v>358</v>
      </c>
      <c r="C4" s="27">
        <v>33</v>
      </c>
      <c r="D4" s="28"/>
      <c r="E4" s="27"/>
    </row>
    <row r="5" spans="1:5" ht="12.75">
      <c r="A5" s="27" t="s">
        <v>309</v>
      </c>
      <c r="B5" s="27" t="s">
        <v>358</v>
      </c>
      <c r="C5" s="27">
        <v>0</v>
      </c>
      <c r="D5" s="28">
        <v>41311</v>
      </c>
      <c r="E5" s="27"/>
    </row>
    <row r="6" spans="1:5" ht="12.75">
      <c r="A6" s="27" t="s">
        <v>43</v>
      </c>
      <c r="B6" s="27" t="s">
        <v>373</v>
      </c>
      <c r="C6" s="27">
        <v>1</v>
      </c>
      <c r="D6" s="28"/>
      <c r="E6" s="27"/>
    </row>
    <row r="7" spans="1:5" ht="12.75">
      <c r="A7" s="27" t="s">
        <v>80</v>
      </c>
      <c r="B7" s="27" t="s">
        <v>355</v>
      </c>
      <c r="C7" s="27">
        <v>21</v>
      </c>
      <c r="D7" s="28"/>
      <c r="E7" s="27"/>
    </row>
    <row r="8" spans="1:5" ht="12.75">
      <c r="A8" s="27" t="s">
        <v>311</v>
      </c>
      <c r="B8" s="27" t="s">
        <v>355</v>
      </c>
      <c r="C8" s="27">
        <v>80</v>
      </c>
      <c r="D8" s="28"/>
      <c r="E8" s="27"/>
    </row>
    <row r="9" spans="1:5" ht="12.75">
      <c r="A9" s="24" t="s">
        <v>54</v>
      </c>
      <c r="B9" s="24" t="s">
        <v>351</v>
      </c>
      <c r="C9" s="24">
        <v>8</v>
      </c>
      <c r="D9" s="25">
        <v>41314</v>
      </c>
      <c r="E9" s="24"/>
    </row>
    <row r="10" spans="1:5" ht="12.75">
      <c r="A10" s="24" t="s">
        <v>228</v>
      </c>
      <c r="B10" s="24" t="s">
        <v>357</v>
      </c>
      <c r="C10" s="24">
        <v>0</v>
      </c>
      <c r="D10" s="25">
        <v>41314</v>
      </c>
      <c r="E10" s="24">
        <v>18</v>
      </c>
    </row>
    <row r="11" spans="1:5" ht="12.75">
      <c r="A11" s="24" t="s">
        <v>51</v>
      </c>
      <c r="B11" s="24" t="s">
        <v>360</v>
      </c>
      <c r="C11" s="24">
        <v>0</v>
      </c>
      <c r="D11" s="25">
        <v>41314</v>
      </c>
      <c r="E11" s="24">
        <v>4</v>
      </c>
    </row>
    <row r="12" spans="1:5" ht="12.75">
      <c r="A12" s="26" t="s">
        <v>254</v>
      </c>
      <c r="B12" s="24" t="s">
        <v>350</v>
      </c>
      <c r="C12" s="24">
        <v>24</v>
      </c>
      <c r="D12" s="25">
        <v>41314</v>
      </c>
      <c r="E12" s="24"/>
    </row>
    <row r="13" spans="1:5" ht="12.75">
      <c r="A13" s="24" t="s">
        <v>278</v>
      </c>
      <c r="B13" s="24" t="s">
        <v>360</v>
      </c>
      <c r="C13" s="24">
        <v>0</v>
      </c>
      <c r="D13" s="25">
        <v>41314</v>
      </c>
      <c r="E13" s="24"/>
    </row>
    <row r="14" spans="1:5" ht="12.75">
      <c r="A14" s="24" t="s">
        <v>238</v>
      </c>
      <c r="B14" s="24" t="s">
        <v>349</v>
      </c>
      <c r="C14" s="24">
        <v>4</v>
      </c>
      <c r="D14" s="25">
        <v>41314</v>
      </c>
      <c r="E14" s="24"/>
    </row>
    <row r="15" spans="1:5" ht="12.75">
      <c r="A15" s="24" t="s">
        <v>99</v>
      </c>
      <c r="B15" s="24" t="s">
        <v>349</v>
      </c>
      <c r="C15" s="24">
        <v>0</v>
      </c>
      <c r="D15" s="25">
        <v>41314</v>
      </c>
      <c r="E15" s="24"/>
    </row>
    <row r="16" spans="1:5" ht="12.75">
      <c r="A16" s="24" t="s">
        <v>212</v>
      </c>
      <c r="B16" s="24" t="s">
        <v>356</v>
      </c>
      <c r="C16" s="24">
        <v>2</v>
      </c>
      <c r="D16" s="25">
        <v>41314</v>
      </c>
      <c r="E16" s="24"/>
    </row>
    <row r="17" spans="1:5" ht="12.75">
      <c r="A17" s="24" t="s">
        <v>154</v>
      </c>
      <c r="B17" s="24" t="s">
        <v>356</v>
      </c>
      <c r="C17" s="24">
        <v>13</v>
      </c>
      <c r="D17" s="25">
        <v>41314</v>
      </c>
      <c r="E17" s="24"/>
    </row>
    <row r="18" spans="1:5" ht="12.75">
      <c r="A18" s="24" t="s">
        <v>259</v>
      </c>
      <c r="B18" s="24" t="s">
        <v>348</v>
      </c>
      <c r="C18" s="24">
        <v>43</v>
      </c>
      <c r="D18" s="25">
        <v>41314</v>
      </c>
      <c r="E18" s="24"/>
    </row>
    <row r="19" spans="1:5" ht="12.75">
      <c r="A19" s="24" t="s">
        <v>243</v>
      </c>
      <c r="B19" s="24" t="s">
        <v>352</v>
      </c>
      <c r="C19" s="24">
        <v>18</v>
      </c>
      <c r="D19" s="25">
        <v>41314</v>
      </c>
      <c r="E19" s="24"/>
    </row>
    <row r="20" spans="1:5" ht="12.75">
      <c r="A20" s="26" t="s">
        <v>57</v>
      </c>
      <c r="B20" s="24" t="s">
        <v>352</v>
      </c>
      <c r="C20" s="24">
        <v>11</v>
      </c>
      <c r="D20" s="25">
        <v>41314</v>
      </c>
      <c r="E20" s="24"/>
    </row>
    <row r="21" spans="1:5" ht="12.75">
      <c r="A21" s="24" t="s">
        <v>331</v>
      </c>
      <c r="B21" s="24" t="s">
        <v>352</v>
      </c>
      <c r="C21" s="24">
        <v>57</v>
      </c>
      <c r="D21" s="25">
        <v>41314</v>
      </c>
      <c r="E21" s="24"/>
    </row>
    <row r="22" spans="1:5" ht="12.75">
      <c r="A22" s="24" t="s">
        <v>310</v>
      </c>
      <c r="B22" s="24" t="s">
        <v>359</v>
      </c>
      <c r="C22" s="24">
        <v>0</v>
      </c>
      <c r="D22" s="25">
        <v>41314</v>
      </c>
      <c r="E22" s="24">
        <v>23</v>
      </c>
    </row>
    <row r="23" spans="1:5" ht="12.75">
      <c r="A23" s="24" t="s">
        <v>46</v>
      </c>
      <c r="B23" s="24" t="s">
        <v>363</v>
      </c>
      <c r="C23" s="24">
        <v>0</v>
      </c>
      <c r="D23" s="25">
        <v>41314</v>
      </c>
      <c r="E23" s="24">
        <v>8</v>
      </c>
    </row>
    <row r="24" spans="1:5" ht="12.75">
      <c r="A24" s="24" t="s">
        <v>216</v>
      </c>
      <c r="B24" s="24" t="s">
        <v>361</v>
      </c>
      <c r="C24" s="24">
        <v>7</v>
      </c>
      <c r="D24" s="25">
        <v>41314</v>
      </c>
      <c r="E24" s="24"/>
    </row>
    <row r="25" spans="1:5" ht="12.75">
      <c r="A25" s="24" t="s">
        <v>286</v>
      </c>
      <c r="B25" s="24" t="s">
        <v>347</v>
      </c>
      <c r="C25" s="24">
        <v>14</v>
      </c>
      <c r="D25" s="25">
        <v>41314</v>
      </c>
      <c r="E25" s="24"/>
    </row>
    <row r="26" spans="1:5" ht="12.75">
      <c r="A26" s="24" t="s">
        <v>198</v>
      </c>
      <c r="B26" s="24" t="s">
        <v>353</v>
      </c>
      <c r="C26" s="24">
        <v>3</v>
      </c>
      <c r="D26" s="25">
        <v>41314</v>
      </c>
      <c r="E26" s="24"/>
    </row>
    <row r="27" spans="1:5" ht="12.75">
      <c r="A27" s="24" t="s">
        <v>335</v>
      </c>
      <c r="B27" s="24" t="s">
        <v>353</v>
      </c>
      <c r="C27" s="24">
        <v>20</v>
      </c>
      <c r="D27" s="25">
        <v>41314</v>
      </c>
      <c r="E27" s="24"/>
    </row>
    <row r="28" spans="1:5" ht="12.75">
      <c r="A28" s="26" t="s">
        <v>176</v>
      </c>
      <c r="B28" s="24" t="s">
        <v>362</v>
      </c>
      <c r="C28" s="24">
        <v>15</v>
      </c>
      <c r="D28" s="25">
        <v>41314</v>
      </c>
      <c r="E28" s="24"/>
    </row>
    <row r="29" spans="1:5" ht="12.75">
      <c r="A29" s="24" t="s">
        <v>165</v>
      </c>
      <c r="B29" s="24" t="s">
        <v>367</v>
      </c>
      <c r="C29" s="24">
        <v>0</v>
      </c>
      <c r="D29" s="25">
        <v>41314</v>
      </c>
      <c r="E29" s="24">
        <v>14</v>
      </c>
    </row>
    <row r="30" spans="1:5" ht="12.75">
      <c r="A30" s="24" t="s">
        <v>38</v>
      </c>
      <c r="B30" s="24" t="s">
        <v>371</v>
      </c>
      <c r="C30" s="24">
        <v>0</v>
      </c>
      <c r="D30" s="25">
        <v>41314</v>
      </c>
      <c r="E30" s="24">
        <v>3</v>
      </c>
    </row>
    <row r="31" spans="1:5" ht="12.75">
      <c r="A31" s="22" t="s">
        <v>345</v>
      </c>
      <c r="B31" s="21" t="s">
        <v>354</v>
      </c>
      <c r="C31" s="21">
        <v>0</v>
      </c>
      <c r="D31" s="23">
        <v>41315</v>
      </c>
      <c r="E31" s="21">
        <v>11</v>
      </c>
    </row>
    <row r="32" spans="1:5" ht="12.75">
      <c r="A32" s="22" t="s">
        <v>159</v>
      </c>
      <c r="B32" s="21" t="s">
        <v>354</v>
      </c>
      <c r="C32" s="21">
        <v>0</v>
      </c>
      <c r="D32" s="23">
        <v>41315</v>
      </c>
      <c r="E32" s="21">
        <v>6</v>
      </c>
    </row>
    <row r="33" spans="1:5" ht="12.75">
      <c r="A33" s="21" t="s">
        <v>97</v>
      </c>
      <c r="B33" s="21" t="s">
        <v>354</v>
      </c>
      <c r="C33" s="21">
        <v>0</v>
      </c>
      <c r="D33" s="23">
        <v>41315</v>
      </c>
      <c r="E33" s="21">
        <v>5</v>
      </c>
    </row>
    <row r="34" spans="1:5" ht="12.75">
      <c r="A34" s="21" t="s">
        <v>124</v>
      </c>
      <c r="B34" s="21" t="s">
        <v>354</v>
      </c>
      <c r="C34" s="21">
        <v>0</v>
      </c>
      <c r="D34" s="23">
        <v>41315</v>
      </c>
      <c r="E34" s="21">
        <v>45</v>
      </c>
    </row>
    <row r="35" spans="1:5" ht="12.75">
      <c r="A35" s="21" t="s">
        <v>74</v>
      </c>
      <c r="B35" s="21" t="s">
        <v>365</v>
      </c>
      <c r="C35" s="21">
        <v>0</v>
      </c>
      <c r="D35" s="23">
        <v>41315</v>
      </c>
      <c r="E35" s="21">
        <v>16</v>
      </c>
    </row>
    <row r="36" spans="1:5" ht="12.75">
      <c r="A36" s="22" t="s">
        <v>60</v>
      </c>
      <c r="B36" s="21" t="s">
        <v>365</v>
      </c>
      <c r="C36" s="21">
        <v>0</v>
      </c>
      <c r="D36" s="23">
        <v>41315</v>
      </c>
      <c r="E36" s="21">
        <v>42</v>
      </c>
    </row>
    <row r="37" spans="1:5" ht="12.75">
      <c r="A37" s="21" t="s">
        <v>119</v>
      </c>
      <c r="B37" s="21" t="s">
        <v>365</v>
      </c>
      <c r="C37" s="21">
        <v>0</v>
      </c>
      <c r="D37" s="23">
        <v>41315</v>
      </c>
      <c r="E37" s="21">
        <v>19</v>
      </c>
    </row>
    <row r="38" spans="1:5" ht="12.75">
      <c r="A38" s="21" t="s">
        <v>171</v>
      </c>
      <c r="B38" s="21" t="s">
        <v>365</v>
      </c>
      <c r="C38" s="21">
        <v>0</v>
      </c>
      <c r="D38" s="23">
        <v>41315</v>
      </c>
      <c r="E38" s="21">
        <v>16</v>
      </c>
    </row>
    <row r="39" spans="1:5" ht="12.75">
      <c r="A39" s="21" t="s">
        <v>108</v>
      </c>
      <c r="B39" s="21" t="s">
        <v>365</v>
      </c>
      <c r="C39" s="21">
        <v>0</v>
      </c>
      <c r="D39" s="23">
        <v>41315</v>
      </c>
      <c r="E39" s="21">
        <v>3</v>
      </c>
    </row>
    <row r="40" spans="1:5" ht="12.75">
      <c r="A40" s="21" t="s">
        <v>172</v>
      </c>
      <c r="B40" s="21" t="s">
        <v>365</v>
      </c>
      <c r="C40" s="21">
        <v>0</v>
      </c>
      <c r="D40" s="23">
        <v>41315</v>
      </c>
      <c r="E40" s="21">
        <v>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dcterms:created xsi:type="dcterms:W3CDTF">2012-11-30T08:13:59Z</dcterms:created>
  <dcterms:modified xsi:type="dcterms:W3CDTF">2013-02-08T01:35:56Z</dcterms:modified>
  <cp:category/>
  <cp:version/>
  <cp:contentType/>
  <cp:contentStatus/>
</cp:coreProperties>
</file>