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6705" activeTab="3"/>
  </bookViews>
  <sheets>
    <sheet name="Термобелье" sheetId="1" r:id="rId1"/>
    <sheet name="Предзаказ Зимы. Ч.2" sheetId="2" r:id="rId2"/>
    <sheet name="Традиционка" sheetId="3" r:id="rId3"/>
    <sheet name="Раздачи" sheetId="4" r:id="rId4"/>
    <sheet name="Итог к оплате" sheetId="5" r:id="rId5"/>
  </sheets>
  <definedNames>
    <definedName name="_xlnm._FilterDatabase" localSheetId="1" hidden="1">'Предзаказ Зимы. Ч.2'!$A$1:$I$24</definedName>
    <definedName name="_xlnm._FilterDatabase" localSheetId="0" hidden="1">'Термобелье'!$A$1:$I$80</definedName>
    <definedName name="_xlnm._FilterDatabase" localSheetId="2" hidden="1">'Традиционка'!$A$1:$I$118</definedName>
  </definedNames>
  <calcPr fullCalcOnLoad="1" refMode="R1C1"/>
</workbook>
</file>

<file path=xl/sharedStrings.xml><?xml version="1.0" encoding="utf-8"?>
<sst xmlns="http://schemas.openxmlformats.org/spreadsheetml/2006/main" count="923" uniqueCount="313">
  <si>
    <t>артикул</t>
  </si>
  <si>
    <t>название</t>
  </si>
  <si>
    <t>размер</t>
  </si>
  <si>
    <t>цена</t>
  </si>
  <si>
    <t>кол-во</t>
  </si>
  <si>
    <t>сумма</t>
  </si>
  <si>
    <t>сумма с орг</t>
  </si>
  <si>
    <t>уз</t>
  </si>
  <si>
    <t>ИТОГО</t>
  </si>
  <si>
    <t>УГШ076</t>
  </si>
  <si>
    <t>головной убор детский черный</t>
  </si>
  <si>
    <t>52/104-116</t>
  </si>
  <si>
    <t>Ollena</t>
  </si>
  <si>
    <t>magic woman</t>
  </si>
  <si>
    <t>Sowa</t>
  </si>
  <si>
    <t>УГШ036</t>
  </si>
  <si>
    <t>маска подшлемная черная</t>
  </si>
  <si>
    <t>charoit</t>
  </si>
  <si>
    <t>Tomboy_L</t>
  </si>
  <si>
    <t>МНЛ194</t>
  </si>
  <si>
    <t>кальсоны мужские черные</t>
  </si>
  <si>
    <t>Fila</t>
  </si>
  <si>
    <t>100/88/176</t>
  </si>
  <si>
    <t>Вреднуля</t>
  </si>
  <si>
    <t>Kirena2010</t>
  </si>
  <si>
    <t>ishsam</t>
  </si>
  <si>
    <t xml:space="preserve">ПНЛ627 </t>
  </si>
  <si>
    <t>кальсоны для мальчика серый</t>
  </si>
  <si>
    <t>54/104</t>
  </si>
  <si>
    <t>кальсоны для мальчика черный</t>
  </si>
  <si>
    <t>56/110</t>
  </si>
  <si>
    <t>LiraSirin</t>
  </si>
  <si>
    <t>60/116</t>
  </si>
  <si>
    <t>LuckyMother</t>
  </si>
  <si>
    <t>64/128</t>
  </si>
  <si>
    <t>Tusiya</t>
  </si>
  <si>
    <t>72/140</t>
  </si>
  <si>
    <t>zvezdochka2010</t>
  </si>
  <si>
    <t>МНК143</t>
  </si>
  <si>
    <r>
      <t xml:space="preserve">комплект мужской черный Вариант </t>
    </r>
    <r>
      <rPr>
        <sz val="11"/>
        <rFont val="Calibri"/>
        <family val="2"/>
      </rPr>
      <t>1</t>
    </r>
  </si>
  <si>
    <t>комплект мужской черный Вариант 1</t>
  </si>
  <si>
    <t>Мама кошечки</t>
  </si>
  <si>
    <t>МНК161</t>
  </si>
  <si>
    <t>комплект мужской черный Вариант 2</t>
  </si>
  <si>
    <t>ПНК629</t>
  </si>
  <si>
    <t>комплект детский черный</t>
  </si>
  <si>
    <t>50/92</t>
  </si>
  <si>
    <t>*Star#</t>
  </si>
  <si>
    <r>
      <t xml:space="preserve">ПНК629 </t>
    </r>
    <r>
      <rPr>
        <sz val="10"/>
        <color indexed="10"/>
        <rFont val="Arial Unicode MS"/>
        <family val="0"/>
      </rPr>
      <t>УНК630</t>
    </r>
  </si>
  <si>
    <r>
      <t xml:space="preserve">комплект детский </t>
    </r>
    <r>
      <rPr>
        <sz val="11"/>
        <color indexed="10"/>
        <rFont val="Calibri"/>
        <family val="2"/>
      </rPr>
      <t>серый</t>
    </r>
  </si>
  <si>
    <t>Львен</t>
  </si>
  <si>
    <t>uhecnyj</t>
  </si>
  <si>
    <t>Трямм-м</t>
  </si>
  <si>
    <t>68/134</t>
  </si>
  <si>
    <t>Tanya)))</t>
  </si>
  <si>
    <t>76/146</t>
  </si>
  <si>
    <t>Светик7цветик</t>
  </si>
  <si>
    <t>88/164</t>
  </si>
  <si>
    <t>ДРЛ617</t>
  </si>
  <si>
    <t>лосины для девочки серый</t>
  </si>
  <si>
    <t>лосины для девочки черный</t>
  </si>
  <si>
    <t>Tousja</t>
  </si>
  <si>
    <t>Kissуля2009</t>
  </si>
  <si>
    <t>nadia1984</t>
  </si>
  <si>
    <t>100/88/182</t>
  </si>
  <si>
    <t>alise</t>
  </si>
  <si>
    <t>Natusya-2</t>
  </si>
  <si>
    <t>VEG@</t>
  </si>
  <si>
    <t>104/92/176</t>
  </si>
  <si>
    <t>ПНЛ627</t>
  </si>
  <si>
    <t>кальсоны для мальчика cерый</t>
  </si>
  <si>
    <t>Марина Ю.</t>
  </si>
  <si>
    <t>Snezhanna</t>
  </si>
  <si>
    <t>Евгени</t>
  </si>
  <si>
    <t>marico</t>
  </si>
  <si>
    <t>Аркадия</t>
  </si>
  <si>
    <t>ларисса</t>
  </si>
  <si>
    <t>ves212</t>
  </si>
  <si>
    <t>Ast</t>
  </si>
  <si>
    <t>Света и Мишутка</t>
  </si>
  <si>
    <t>комплект мужской черный</t>
  </si>
  <si>
    <t>Ольга Барышпол</t>
  </si>
  <si>
    <t>skykin</t>
  </si>
  <si>
    <t>Ириша002</t>
  </si>
  <si>
    <t>тусильда</t>
  </si>
  <si>
    <t>Aнечka</t>
  </si>
  <si>
    <t>Ватрушка</t>
  </si>
  <si>
    <t>коллекция</t>
  </si>
  <si>
    <t>ПБМ837 брюки</t>
  </si>
  <si>
    <t>Альпинисты</t>
  </si>
  <si>
    <t>Юлия_Ч</t>
  </si>
  <si>
    <t>ПДД834 джемпер сливки</t>
  </si>
  <si>
    <t>ПДД884 джемпер</t>
  </si>
  <si>
    <t>pma100</t>
  </si>
  <si>
    <t>ПДБ840 жилет</t>
  </si>
  <si>
    <t>ЮГШ611 шапка</t>
  </si>
  <si>
    <t>Веселый спорт</t>
  </si>
  <si>
    <t>ДББ923 брюки</t>
  </si>
  <si>
    <t>Вишенка</t>
  </si>
  <si>
    <t>DJulik</t>
  </si>
  <si>
    <t>ДЗД915 боди</t>
  </si>
  <si>
    <t>ДПД917 платье</t>
  </si>
  <si>
    <t xml:space="preserve">ДКП970 комплект верхний сирень </t>
  </si>
  <si>
    <t>Герда</t>
  </si>
  <si>
    <t>katyusha2008</t>
  </si>
  <si>
    <t>ДПД945 платье василек</t>
  </si>
  <si>
    <t>Гжель</t>
  </si>
  <si>
    <t>ПББ409 брюки</t>
  </si>
  <si>
    <t>Комиксы</t>
  </si>
  <si>
    <t>Дзяба</t>
  </si>
  <si>
    <t>ПДД417 джемпер</t>
  </si>
  <si>
    <t>ЮФП723 шарф-платок коричневый</t>
  </si>
  <si>
    <t>Маленький ковбой</t>
  </si>
  <si>
    <t>*</t>
  </si>
  <si>
    <t>ЮББ712 брюки</t>
  </si>
  <si>
    <t>ЮЗД755 боди</t>
  </si>
  <si>
    <t>ЮДД715 джемпер</t>
  </si>
  <si>
    <t>ПББ344 брюки</t>
  </si>
  <si>
    <t xml:space="preserve">Мотоклуб </t>
  </si>
  <si>
    <r>
      <t>ПДД324 джемпер</t>
    </r>
    <r>
      <rPr>
        <sz val="10"/>
        <rFont val="Arial Unicode MS"/>
        <family val="0"/>
      </rPr>
      <t xml:space="preserve"> черный</t>
    </r>
  </si>
  <si>
    <t>ПДД324 джемпер черный</t>
  </si>
  <si>
    <t>Gorgipija</t>
  </si>
  <si>
    <t>Розита :)</t>
  </si>
  <si>
    <t>AlenkaAk</t>
  </si>
  <si>
    <t>Инга2007</t>
  </si>
  <si>
    <t>Sidunok</t>
  </si>
  <si>
    <t>МУР</t>
  </si>
  <si>
    <t>Cveto4ek</t>
  </si>
  <si>
    <t>светыч</t>
  </si>
  <si>
    <t>solnchko641</t>
  </si>
  <si>
    <t>Skykin</t>
  </si>
  <si>
    <t>ПОЛЕ</t>
  </si>
  <si>
    <t>Термобелье</t>
  </si>
  <si>
    <t>Предзаказ.Ч.2</t>
  </si>
  <si>
    <t>Традиционка</t>
  </si>
  <si>
    <t>к оплате</t>
  </si>
  <si>
    <t>предоплата</t>
  </si>
  <si>
    <t>итого</t>
  </si>
  <si>
    <t>ОПЛАЧЕНО</t>
  </si>
  <si>
    <t>депоз/долг(-)</t>
  </si>
  <si>
    <t>96+257</t>
  </si>
  <si>
    <r>
      <t xml:space="preserve">ПДД834 джемпер </t>
    </r>
    <r>
      <rPr>
        <sz val="10"/>
        <color indexed="13"/>
        <rFont val="Arial Unicode MS"/>
        <family val="0"/>
      </rPr>
      <t xml:space="preserve">сливки </t>
    </r>
    <r>
      <rPr>
        <sz val="10"/>
        <color indexed="10"/>
        <rFont val="Arial Unicode MS"/>
        <family val="0"/>
      </rPr>
      <t>серый</t>
    </r>
  </si>
  <si>
    <t>ПНГ173001 комплект терракот</t>
  </si>
  <si>
    <t>Ацтеки</t>
  </si>
  <si>
    <t>ПНГ434001н комплект трансформеры</t>
  </si>
  <si>
    <t>Белье детское</t>
  </si>
  <si>
    <t>ПНМ009001 майка белая</t>
  </si>
  <si>
    <t>84/158</t>
  </si>
  <si>
    <t>ПНП700001н трусы трансформеры голубой</t>
  </si>
  <si>
    <t>ПНП700001н трусы буквы синий</t>
  </si>
  <si>
    <t>ПНШ432001н трусы трансформеры голубой</t>
  </si>
  <si>
    <t>ЯЗД204067н комбинезон волшебница</t>
  </si>
  <si>
    <t>Белье ясельное</t>
  </si>
  <si>
    <t>ЯКД086001н кофта зверушки</t>
  </si>
  <si>
    <t>ЯКД086067н кофта Зайка сливки</t>
  </si>
  <si>
    <t>ЯКД086067н кофта Яблочный домик белый+оранжевый</t>
  </si>
  <si>
    <t>ЯКД086067н кофта мишка любит мед голубой+клетка</t>
  </si>
  <si>
    <t>ЯПВ518001н ползунки плюша беж</t>
  </si>
  <si>
    <t>ЯПВ518138н ползунки апрель салат</t>
  </si>
  <si>
    <t>ЯПВ518138н ползунки мультик бирюза</t>
  </si>
  <si>
    <t>ЯПК025001н ползунки зверушки</t>
  </si>
  <si>
    <t>ЯПК025001н ползунки регата голубой</t>
  </si>
  <si>
    <t>ЯПК025067н ползунки короткие с манжетами Зайка розовый</t>
  </si>
  <si>
    <t>ЯПК025067н ползунки короткие с манжетами Утята желтый</t>
  </si>
  <si>
    <t>ЯПК025067н ползунки короткие с манжетами Яблочный домик оранжевый</t>
  </si>
  <si>
    <t>ЯПК025067н ползунки короткие с манжетами Мишка любит мед клетка</t>
  </si>
  <si>
    <t>ПНГ173001 комплект</t>
  </si>
  <si>
    <t>Вестерн</t>
  </si>
  <si>
    <t>ПНП700001 трусы</t>
  </si>
  <si>
    <t>ДНМ154001н майка</t>
  </si>
  <si>
    <t>Влюбленные сердца</t>
  </si>
  <si>
    <t>84/164</t>
  </si>
  <si>
    <t>ПДК951 джемпер синий</t>
  </si>
  <si>
    <t>Дальние страны</t>
  </si>
  <si>
    <t>ПНГ173001н комплект полоска</t>
  </si>
  <si>
    <t>Дракончики</t>
  </si>
  <si>
    <t>ПНГ434001н комплект полоска</t>
  </si>
  <si>
    <t>ПНШ432001н трусы укороченные шорты полоска</t>
  </si>
  <si>
    <t>ПДК702001н джемпер полоска</t>
  </si>
  <si>
    <t>Законы геометрии</t>
  </si>
  <si>
    <t>ДНГ453001н комплект белый</t>
  </si>
  <si>
    <t>Земляничка</t>
  </si>
  <si>
    <t>ДНМ120001н майка белый</t>
  </si>
  <si>
    <t>Йети</t>
  </si>
  <si>
    <t>ПНП700001 трусы оливковый</t>
  </si>
  <si>
    <t>Клуб зверей</t>
  </si>
  <si>
    <t>УНЖ601001 комплект беж+коричневый Лев</t>
  </si>
  <si>
    <t>УНЖ601001 комплект песок+коричневый</t>
  </si>
  <si>
    <t>ПНГ434001 комплект</t>
  </si>
  <si>
    <t>Контраст</t>
  </si>
  <si>
    <t>ПНМ009001 майка</t>
  </si>
  <si>
    <t>ПНП700001 трусы синий+белый</t>
  </si>
  <si>
    <t>ПНГ434001 комплект белый+бирюза</t>
  </si>
  <si>
    <t>Кот-парашютист</t>
  </si>
  <si>
    <t>УНЖ501001 комплект белый+бирюза</t>
  </si>
  <si>
    <t>46/80</t>
  </si>
  <si>
    <t>ДНМ120001н майка клубничка</t>
  </si>
  <si>
    <t>Лакомка</t>
  </si>
  <si>
    <t>ДББ445 брюки сирень</t>
  </si>
  <si>
    <t>Маленькая леди</t>
  </si>
  <si>
    <t>ЯМД163067н боди розовый</t>
  </si>
  <si>
    <t>Мечта</t>
  </si>
  <si>
    <t>ПНГ434001 комплект коричневый+беж</t>
  </si>
  <si>
    <t>Мир спорта</t>
  </si>
  <si>
    <t>ПНШ432001 трусы укороченные шорты</t>
  </si>
  <si>
    <t>ПНГ434001н комплект</t>
  </si>
  <si>
    <t>Морские мотивы</t>
  </si>
  <si>
    <t>ПНШ432001н трусы укороченные шорты</t>
  </si>
  <si>
    <t>ПНГ173001 комплект сливки+голубой</t>
  </si>
  <si>
    <t>Морской конек</t>
  </si>
  <si>
    <t>ПНГ173001н комплект</t>
  </si>
  <si>
    <t>Паучки</t>
  </si>
  <si>
    <r>
      <t xml:space="preserve">ПНМ408001н майка-борцовка </t>
    </r>
    <r>
      <rPr>
        <sz val="10"/>
        <color indexed="13"/>
        <rFont val="Arial Unicode MS"/>
        <family val="0"/>
      </rPr>
      <t xml:space="preserve">серый </t>
    </r>
    <r>
      <rPr>
        <b/>
        <sz val="10"/>
        <color indexed="10"/>
        <rFont val="Arial Unicode MS"/>
        <family val="0"/>
      </rPr>
      <t>голубой</t>
    </r>
  </si>
  <si>
    <t>ПНП700001н трусы</t>
  </si>
  <si>
    <t>ПНШ432001н трусы укороченные шорты серый</t>
  </si>
  <si>
    <t>ДНГ298001Н комплект</t>
  </si>
  <si>
    <t>Поиграем</t>
  </si>
  <si>
    <t>ДНТ034001Н трусы</t>
  </si>
  <si>
    <t>ПНП700001н трусы полоска бирюза</t>
  </si>
  <si>
    <t>Полосатый рейс</t>
  </si>
  <si>
    <t>УНЖ601051 комплект</t>
  </si>
  <si>
    <t>Северный ветер</t>
  </si>
  <si>
    <t>ДНГ193001н комплект белый</t>
  </si>
  <si>
    <t>Сладкие сны</t>
  </si>
  <si>
    <t>ДНМ157001Н майка</t>
  </si>
  <si>
    <t>ДНТ165001 трусы розовый</t>
  </si>
  <si>
    <t>ПНП878001 трусы ежик желтый+салат</t>
  </si>
  <si>
    <t>Смешарики</t>
  </si>
  <si>
    <t>ПНП878001 трусы крош голубой+оранжевый</t>
  </si>
  <si>
    <t>ЮДД183067 джемпер</t>
  </si>
  <si>
    <t>Топтыжка</t>
  </si>
  <si>
    <t>ЮЗБ182 комбинезон</t>
  </si>
  <si>
    <t>ЮЗД185 полукомбинезон</t>
  </si>
  <si>
    <t>ЮЗД024067н полукомбинезон</t>
  </si>
  <si>
    <t>Шалун</t>
  </si>
  <si>
    <t>ДББ296258 брюки вишня</t>
  </si>
  <si>
    <t>Штучный</t>
  </si>
  <si>
    <t>ПББ066131 брюки вельвет коричневый</t>
  </si>
  <si>
    <t>ПББ625001 брюки синий</t>
  </si>
  <si>
    <t>ПББ625001 брюки черный</t>
  </si>
  <si>
    <t>ДДД877067 джемпер желтый</t>
  </si>
  <si>
    <r>
      <t xml:space="preserve">ДДК001001 джемпер </t>
    </r>
    <r>
      <rPr>
        <sz val="10"/>
        <color indexed="10"/>
        <rFont val="Arial Unicode MS"/>
        <family val="0"/>
      </rPr>
      <t>розовый</t>
    </r>
  </si>
  <si>
    <t>ПДД002001 джемпер для мальчика голубой</t>
  </si>
  <si>
    <t>ПДК045001 джемпер беж</t>
  </si>
  <si>
    <t>ПДК045001 джемпер белый</t>
  </si>
  <si>
    <t>ПДК045001 джемпер бирюза</t>
  </si>
  <si>
    <t>ПДК045001 джемпер желтый</t>
  </si>
  <si>
    <t>ПДК045001 джемпер малина</t>
  </si>
  <si>
    <t>ПДК045001 джемпер оранжевый</t>
  </si>
  <si>
    <t>ПДК045001 джемпер розовый</t>
  </si>
  <si>
    <r>
      <t xml:space="preserve">ПДК045001 джемпер </t>
    </r>
    <r>
      <rPr>
        <sz val="10"/>
        <color indexed="13"/>
        <rFont val="Arial Unicode MS"/>
        <family val="0"/>
      </rPr>
      <t xml:space="preserve">синий </t>
    </r>
    <r>
      <rPr>
        <b/>
        <sz val="10"/>
        <color indexed="10"/>
        <rFont val="Arial Unicode MS"/>
        <family val="0"/>
      </rPr>
      <t>голубой</t>
    </r>
  </si>
  <si>
    <t>УДД656200 джемпер ластик белый</t>
  </si>
  <si>
    <t>УДД656200 джемпер ластик оранжевый</t>
  </si>
  <si>
    <t>ПДБ581301 жилет селаник синий</t>
  </si>
  <si>
    <t>ПКС026136 комплект спортивный синий</t>
  </si>
  <si>
    <t>ДКС713258 костюм спортивный красный</t>
  </si>
  <si>
    <t>ДПС043001 сарафан бирюза+фиолет</t>
  </si>
  <si>
    <t>ДПС115135н сарафан</t>
  </si>
  <si>
    <t>ПШК547067 шорты интерлок синие</t>
  </si>
  <si>
    <t>ПШК598067 шорты интерлок черный</t>
  </si>
  <si>
    <t>ЮЗД062 полукомбинезон</t>
  </si>
  <si>
    <t>Я совсем большой</t>
  </si>
  <si>
    <t>на посылку</t>
  </si>
  <si>
    <t>ПНМ009001 майка классическая бирюза</t>
  </si>
  <si>
    <t>Фелия</t>
  </si>
  <si>
    <t>Веселая компания</t>
  </si>
  <si>
    <t>ulch_s</t>
  </si>
  <si>
    <t>УНЖ501001н пижама белый+кружево василек принт Три котенка</t>
  </si>
  <si>
    <r>
      <t xml:space="preserve">ПНГ434001 комплект </t>
    </r>
    <r>
      <rPr>
        <sz val="10"/>
        <color indexed="13"/>
        <rFont val="Arial Unicode MS"/>
        <family val="0"/>
      </rPr>
      <t xml:space="preserve">голубой+василек </t>
    </r>
    <r>
      <rPr>
        <sz val="10"/>
        <color indexed="10"/>
        <rFont val="Arial Unicode MS"/>
        <family val="0"/>
      </rPr>
      <t>беж+коричневый</t>
    </r>
  </si>
  <si>
    <t>ПНМ408001 майка-борцовка голубой+морская волна</t>
  </si>
  <si>
    <t>ПНМ009001н майка</t>
  </si>
  <si>
    <t>ПДБ668 джемпер зеленый</t>
  </si>
  <si>
    <t>Проказник</t>
  </si>
  <si>
    <t>УДД679902 джемпер остров полоска</t>
  </si>
  <si>
    <r>
      <t xml:space="preserve">100/88/182 </t>
    </r>
    <r>
      <rPr>
        <sz val="10"/>
        <color indexed="10"/>
        <rFont val="Arial Cyr"/>
        <family val="0"/>
      </rPr>
      <t>90(100)-182</t>
    </r>
  </si>
  <si>
    <r>
      <t xml:space="preserve">100/88/188 </t>
    </r>
    <r>
      <rPr>
        <sz val="10"/>
        <color indexed="10"/>
        <rFont val="Arial Cyr"/>
        <family val="0"/>
      </rPr>
      <t>90(100)-188</t>
    </r>
  </si>
  <si>
    <r>
      <t xml:space="preserve">104/92/188 </t>
    </r>
    <r>
      <rPr>
        <sz val="10"/>
        <color indexed="10"/>
        <rFont val="Arial Cyr"/>
        <family val="0"/>
      </rPr>
      <t>94(104)-188</t>
    </r>
  </si>
  <si>
    <r>
      <t xml:space="preserve">108/96/188 </t>
    </r>
    <r>
      <rPr>
        <sz val="10"/>
        <color indexed="10"/>
        <rFont val="Arial Cyr"/>
        <family val="0"/>
      </rPr>
      <t>108-188</t>
    </r>
  </si>
  <si>
    <r>
      <t xml:space="preserve">108/96/182 </t>
    </r>
    <r>
      <rPr>
        <sz val="10"/>
        <color indexed="10"/>
        <rFont val="Arial Cyr"/>
        <family val="0"/>
      </rPr>
      <t>108-182</t>
    </r>
  </si>
  <si>
    <r>
      <t xml:space="preserve">112/100/188 </t>
    </r>
    <r>
      <rPr>
        <sz val="10"/>
        <color indexed="10"/>
        <rFont val="Arial Cyr"/>
        <family val="0"/>
      </rPr>
      <t>102(112)-188</t>
    </r>
  </si>
  <si>
    <r>
      <t>100/88/176</t>
    </r>
    <r>
      <rPr>
        <sz val="11"/>
        <color indexed="10"/>
        <rFont val="Calibri"/>
        <family val="2"/>
      </rPr>
      <t xml:space="preserve"> 90(100)-176</t>
    </r>
  </si>
  <si>
    <r>
      <t xml:space="preserve">104/92/176 </t>
    </r>
    <r>
      <rPr>
        <sz val="10"/>
        <color indexed="10"/>
        <rFont val="Arial Cyr"/>
        <family val="0"/>
      </rPr>
      <t>94(104)-176</t>
    </r>
  </si>
  <si>
    <t>48/86</t>
  </si>
  <si>
    <r>
      <t xml:space="preserve">96/84/182 </t>
    </r>
    <r>
      <rPr>
        <sz val="10"/>
        <color indexed="10"/>
        <rFont val="Arial Cyr"/>
        <family val="0"/>
      </rPr>
      <t>86(96)-182</t>
    </r>
  </si>
  <si>
    <r>
      <t xml:space="preserve">92/80/170 </t>
    </r>
    <r>
      <rPr>
        <sz val="10"/>
        <color indexed="10"/>
        <rFont val="Arial Cyr"/>
        <family val="0"/>
      </rPr>
      <t>82(92)-170</t>
    </r>
  </si>
  <si>
    <t>РЦРСтанисл</t>
  </si>
  <si>
    <t>РЦР</t>
  </si>
  <si>
    <t>раздача Щ</t>
  </si>
  <si>
    <t>РЦРНива</t>
  </si>
  <si>
    <t>РЦРМ</t>
  </si>
  <si>
    <t>РЦРР</t>
  </si>
  <si>
    <t>РЦРБердск</t>
  </si>
  <si>
    <t>РЦРУчит</t>
  </si>
  <si>
    <t>ПиРР</t>
  </si>
  <si>
    <t>РЦРЗаельц</t>
  </si>
  <si>
    <t>РЦРК</t>
  </si>
  <si>
    <t>РЦРЩ</t>
  </si>
  <si>
    <t>почта</t>
  </si>
  <si>
    <t>Барнаул ч/з РЦРА</t>
  </si>
  <si>
    <t>РЦРЦентр</t>
  </si>
  <si>
    <t>дома</t>
  </si>
  <si>
    <t>РЦРГорский</t>
  </si>
  <si>
    <t>трансп</t>
  </si>
  <si>
    <t>РЦРА</t>
  </si>
  <si>
    <r>
      <t xml:space="preserve">УНЖ501001н пижама белый+цветочная поляна принт </t>
    </r>
    <r>
      <rPr>
        <sz val="10"/>
        <color indexed="13"/>
        <rFont val="Arial Unicode MS"/>
        <family val="0"/>
      </rPr>
      <t xml:space="preserve">Зайка </t>
    </r>
    <r>
      <rPr>
        <sz val="10"/>
        <color indexed="10"/>
        <rFont val="Arial Unicode MS"/>
        <family val="0"/>
      </rPr>
      <t>Три котенка</t>
    </r>
  </si>
  <si>
    <t>.</t>
  </si>
  <si>
    <t>пристрой</t>
  </si>
  <si>
    <t>и прошлые тр.</t>
  </si>
  <si>
    <t>и депоз. прошл</t>
  </si>
  <si>
    <t>заказы переходят в закупку Термо-2</t>
  </si>
  <si>
    <t>тр.</t>
  </si>
  <si>
    <t>сдано</t>
  </si>
  <si>
    <t>Барнаул (Флагман)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</si>
</sst>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20">
    <font>
      <sz val="10"/>
      <name val="Arial Cyr"/>
      <family val="0"/>
    </font>
    <font>
      <sz val="10"/>
      <color indexed="8"/>
      <name val="Arial Unicode MS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13"/>
      <name val="Arial Unicode MS"/>
      <family val="0"/>
    </font>
    <font>
      <sz val="10"/>
      <color indexed="10"/>
      <name val="Arial Unicode MS"/>
      <family val="0"/>
    </font>
    <font>
      <sz val="9"/>
      <color indexed="8"/>
      <name val="Arial"/>
      <family val="2"/>
    </font>
    <font>
      <sz val="10"/>
      <name val="Arial Unicode MS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1"/>
      <name val="Calibri"/>
      <family val="2"/>
    </font>
    <font>
      <b/>
      <sz val="10"/>
      <color indexed="10"/>
      <name val="Arial Unicode MS"/>
      <family val="0"/>
    </font>
    <font>
      <sz val="8"/>
      <name val="Tahoma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48"/>
      <name val="Arial Cyr"/>
      <family val="0"/>
    </font>
    <font>
      <b/>
      <sz val="10"/>
      <color indexed="6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9" fillId="0" borderId="0" xfId="0" applyFont="1" applyFill="1" applyAlignment="1">
      <alignment/>
    </xf>
    <xf numFmtId="168" fontId="9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left"/>
    </xf>
    <xf numFmtId="16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2" xfId="0" applyFont="1" applyFill="1" applyBorder="1" applyAlignment="1">
      <alignment/>
    </xf>
    <xf numFmtId="168" fontId="0" fillId="3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B1">
      <selection activeCell="K13" sqref="K13"/>
    </sheetView>
  </sheetViews>
  <sheetFormatPr defaultColWidth="9.00390625" defaultRowHeight="12.75"/>
  <cols>
    <col min="1" max="1" width="13.00390625" style="1" customWidth="1"/>
    <col min="2" max="2" width="25.125" style="1" customWidth="1"/>
    <col min="3" max="3" width="19.875" style="1" customWidth="1"/>
    <col min="4" max="4" width="8.25390625" style="2" customWidth="1"/>
    <col min="5" max="5" width="7.625" style="1" customWidth="1"/>
    <col min="6" max="6" width="7.375" style="1" customWidth="1"/>
    <col min="7" max="7" width="11.875" style="1" customWidth="1"/>
    <col min="8" max="8" width="14.75390625" style="2" customWidth="1"/>
    <col min="9" max="16384" width="9.125" style="1" customWidth="1"/>
  </cols>
  <sheetData>
    <row r="1" spans="1:9" s="15" customFormat="1" ht="12.75">
      <c r="A1" s="15" t="s">
        <v>0</v>
      </c>
      <c r="B1" s="15" t="s">
        <v>1</v>
      </c>
      <c r="C1" s="15" t="s">
        <v>2</v>
      </c>
      <c r="D1" s="25" t="s">
        <v>3</v>
      </c>
      <c r="E1" s="29" t="s">
        <v>4</v>
      </c>
      <c r="F1" s="15" t="s">
        <v>5</v>
      </c>
      <c r="G1" s="15" t="s">
        <v>6</v>
      </c>
      <c r="H1" s="25" t="s">
        <v>7</v>
      </c>
      <c r="I1" s="15" t="s">
        <v>8</v>
      </c>
    </row>
    <row r="2" spans="1:9" ht="15">
      <c r="A2" s="3" t="s">
        <v>9</v>
      </c>
      <c r="B2" s="1" t="s">
        <v>10</v>
      </c>
      <c r="C2" s="35" t="s">
        <v>11</v>
      </c>
      <c r="D2" s="4">
        <v>139</v>
      </c>
      <c r="E2" s="2">
        <v>1</v>
      </c>
      <c r="F2" s="1">
        <f aca="true" t="shared" si="0" ref="F2:F14">D2*E2</f>
        <v>139</v>
      </c>
      <c r="G2" s="1">
        <f>F2</f>
        <v>139</v>
      </c>
      <c r="H2" s="5" t="s">
        <v>12</v>
      </c>
      <c r="I2" s="1">
        <f aca="true" t="shared" si="1" ref="I2:I64">G2</f>
        <v>139</v>
      </c>
    </row>
    <row r="3" spans="1:9" ht="15">
      <c r="A3" s="3" t="s">
        <v>9</v>
      </c>
      <c r="B3" s="1" t="s">
        <v>10</v>
      </c>
      <c r="C3" s="35" t="s">
        <v>11</v>
      </c>
      <c r="D3" s="4">
        <v>139</v>
      </c>
      <c r="E3" s="2">
        <v>1</v>
      </c>
      <c r="F3" s="1">
        <f t="shared" si="0"/>
        <v>139</v>
      </c>
      <c r="G3" s="1">
        <f>F3*1.1</f>
        <v>152.9</v>
      </c>
      <c r="H3" s="5" t="s">
        <v>13</v>
      </c>
      <c r="I3" s="1">
        <f t="shared" si="1"/>
        <v>152.9</v>
      </c>
    </row>
    <row r="4" spans="1:9" ht="15">
      <c r="A4" s="3" t="s">
        <v>9</v>
      </c>
      <c r="B4" s="1" t="s">
        <v>10</v>
      </c>
      <c r="C4" s="35" t="s">
        <v>11</v>
      </c>
      <c r="D4" s="4">
        <v>139</v>
      </c>
      <c r="E4" s="2">
        <v>1</v>
      </c>
      <c r="F4" s="1">
        <f t="shared" si="0"/>
        <v>139</v>
      </c>
      <c r="G4" s="1">
        <f>F4*1.15</f>
        <v>159.85</v>
      </c>
      <c r="H4" s="5" t="s">
        <v>14</v>
      </c>
      <c r="I4" s="1">
        <f t="shared" si="1"/>
        <v>159.85</v>
      </c>
    </row>
    <row r="5" spans="1:9" ht="12.75">
      <c r="A5" s="3" t="s">
        <v>15</v>
      </c>
      <c r="B5" s="1" t="s">
        <v>16</v>
      </c>
      <c r="C5" s="36">
        <v>56</v>
      </c>
      <c r="D5" s="2">
        <v>139</v>
      </c>
      <c r="E5" s="2">
        <v>1</v>
      </c>
      <c r="F5" s="1">
        <f t="shared" si="0"/>
        <v>139</v>
      </c>
      <c r="G5" s="1">
        <f>F5*1.15</f>
        <v>159.85</v>
      </c>
      <c r="H5" s="5" t="s">
        <v>17</v>
      </c>
      <c r="I5" s="1">
        <f t="shared" si="1"/>
        <v>159.85</v>
      </c>
    </row>
    <row r="6" spans="1:9" ht="12.75">
      <c r="A6" s="3" t="s">
        <v>15</v>
      </c>
      <c r="B6" s="1" t="s">
        <v>16</v>
      </c>
      <c r="C6" s="36">
        <v>58</v>
      </c>
      <c r="D6" s="2">
        <v>139</v>
      </c>
      <c r="E6" s="2">
        <v>1</v>
      </c>
      <c r="F6" s="1">
        <f t="shared" si="0"/>
        <v>139</v>
      </c>
      <c r="G6" s="1">
        <f>F6*1.15</f>
        <v>159.85</v>
      </c>
      <c r="H6" s="5" t="s">
        <v>18</v>
      </c>
      <c r="I6" s="1">
        <f t="shared" si="1"/>
        <v>159.85</v>
      </c>
    </row>
    <row r="7" spans="1:9" ht="12.75">
      <c r="A7" s="3" t="s">
        <v>19</v>
      </c>
      <c r="B7" s="1" t="s">
        <v>20</v>
      </c>
      <c r="C7" s="37" t="s">
        <v>283</v>
      </c>
      <c r="D7" s="2">
        <v>288</v>
      </c>
      <c r="E7" s="2">
        <v>1</v>
      </c>
      <c r="F7" s="1">
        <f t="shared" si="0"/>
        <v>288</v>
      </c>
      <c r="G7" s="1">
        <f>F7*1.15</f>
        <v>331.2</v>
      </c>
      <c r="H7" s="5" t="s">
        <v>21</v>
      </c>
      <c r="I7" s="1">
        <f t="shared" si="1"/>
        <v>331.2</v>
      </c>
    </row>
    <row r="8" spans="1:9" ht="15">
      <c r="A8" s="3" t="s">
        <v>19</v>
      </c>
      <c r="B8" s="1" t="s">
        <v>20</v>
      </c>
      <c r="C8" s="35" t="s">
        <v>280</v>
      </c>
      <c r="D8" s="2">
        <v>288</v>
      </c>
      <c r="E8" s="2">
        <v>1</v>
      </c>
      <c r="F8" s="1">
        <f t="shared" si="0"/>
        <v>288</v>
      </c>
      <c r="G8" s="1">
        <f>F8*1</f>
        <v>288</v>
      </c>
      <c r="H8" s="5" t="s">
        <v>23</v>
      </c>
      <c r="I8" s="1">
        <f t="shared" si="1"/>
        <v>288</v>
      </c>
    </row>
    <row r="9" spans="1:9" ht="12.75">
      <c r="A9" s="3" t="s">
        <v>19</v>
      </c>
      <c r="B9" s="1" t="s">
        <v>20</v>
      </c>
      <c r="C9" s="36" t="s">
        <v>275</v>
      </c>
      <c r="D9" s="2">
        <v>288</v>
      </c>
      <c r="E9" s="2">
        <v>2</v>
      </c>
      <c r="F9" s="1">
        <f t="shared" si="0"/>
        <v>576</v>
      </c>
      <c r="G9" s="1">
        <f aca="true" t="shared" si="2" ref="G9:G15">F9*1.15</f>
        <v>662.4</v>
      </c>
      <c r="H9" s="5" t="s">
        <v>24</v>
      </c>
      <c r="I9" s="1">
        <f t="shared" si="1"/>
        <v>662.4</v>
      </c>
    </row>
    <row r="10" spans="1:9" ht="12.75">
      <c r="A10" s="3" t="s">
        <v>19</v>
      </c>
      <c r="B10" s="1" t="s">
        <v>20</v>
      </c>
      <c r="C10" s="36" t="s">
        <v>276</v>
      </c>
      <c r="D10" s="2">
        <v>319</v>
      </c>
      <c r="E10" s="2">
        <v>1</v>
      </c>
      <c r="F10" s="1">
        <f t="shared" si="0"/>
        <v>319</v>
      </c>
      <c r="G10" s="1">
        <f t="shared" si="2"/>
        <v>366.84999999999997</v>
      </c>
      <c r="H10" s="5" t="s">
        <v>25</v>
      </c>
      <c r="I10" s="1">
        <f t="shared" si="1"/>
        <v>366.84999999999997</v>
      </c>
    </row>
    <row r="11" spans="1:9" ht="12.75">
      <c r="A11" s="3" t="s">
        <v>26</v>
      </c>
      <c r="B11" s="1" t="s">
        <v>27</v>
      </c>
      <c r="C11" s="36" t="s">
        <v>28</v>
      </c>
      <c r="D11" s="2">
        <v>234</v>
      </c>
      <c r="E11" s="2">
        <v>1</v>
      </c>
      <c r="F11" s="1">
        <f>D11*E11</f>
        <v>234</v>
      </c>
      <c r="G11" s="1">
        <f t="shared" si="2"/>
        <v>269.09999999999997</v>
      </c>
      <c r="H11" s="5" t="s">
        <v>21</v>
      </c>
      <c r="I11" s="1">
        <f>G11</f>
        <v>269.09999999999997</v>
      </c>
    </row>
    <row r="12" spans="1:9" ht="12.75">
      <c r="A12" s="3" t="s">
        <v>26</v>
      </c>
      <c r="B12" s="1" t="s">
        <v>29</v>
      </c>
      <c r="C12" s="36" t="s">
        <v>30</v>
      </c>
      <c r="D12" s="2">
        <v>234</v>
      </c>
      <c r="E12" s="2">
        <v>2</v>
      </c>
      <c r="F12" s="1">
        <f t="shared" si="0"/>
        <v>468</v>
      </c>
      <c r="G12" s="1">
        <f t="shared" si="2"/>
        <v>538.1999999999999</v>
      </c>
      <c r="H12" s="5" t="s">
        <v>31</v>
      </c>
      <c r="I12" s="1">
        <f t="shared" si="1"/>
        <v>538.1999999999999</v>
      </c>
    </row>
    <row r="13" spans="1:9" ht="12.75">
      <c r="A13" s="3" t="s">
        <v>26</v>
      </c>
      <c r="B13" s="1" t="s">
        <v>29</v>
      </c>
      <c r="C13" s="36" t="s">
        <v>32</v>
      </c>
      <c r="D13" s="2">
        <v>249</v>
      </c>
      <c r="E13" s="2">
        <v>1</v>
      </c>
      <c r="F13" s="1">
        <f t="shared" si="0"/>
        <v>249</v>
      </c>
      <c r="G13" s="1">
        <f t="shared" si="2"/>
        <v>286.34999999999997</v>
      </c>
      <c r="H13" s="5" t="s">
        <v>33</v>
      </c>
      <c r="I13" s="1">
        <f t="shared" si="1"/>
        <v>286.34999999999997</v>
      </c>
    </row>
    <row r="14" spans="1:9" ht="12.75">
      <c r="A14" s="3" t="s">
        <v>26</v>
      </c>
      <c r="B14" s="1" t="s">
        <v>29</v>
      </c>
      <c r="C14" s="36" t="s">
        <v>34</v>
      </c>
      <c r="D14" s="2">
        <v>249</v>
      </c>
      <c r="E14" s="2">
        <v>2</v>
      </c>
      <c r="F14" s="1">
        <f t="shared" si="0"/>
        <v>498</v>
      </c>
      <c r="G14" s="1">
        <f t="shared" si="2"/>
        <v>572.6999999999999</v>
      </c>
      <c r="H14" s="5" t="s">
        <v>35</v>
      </c>
      <c r="I14" s="1">
        <f t="shared" si="1"/>
        <v>572.6999999999999</v>
      </c>
    </row>
    <row r="15" spans="1:9" ht="12.75">
      <c r="A15" s="3" t="s">
        <v>26</v>
      </c>
      <c r="B15" s="1" t="s">
        <v>29</v>
      </c>
      <c r="C15" s="36" t="s">
        <v>36</v>
      </c>
      <c r="D15" s="2">
        <v>265</v>
      </c>
      <c r="E15" s="2">
        <v>2</v>
      </c>
      <c r="F15" s="1">
        <f>D15*E15</f>
        <v>530</v>
      </c>
      <c r="G15" s="1">
        <f t="shared" si="2"/>
        <v>609.5</v>
      </c>
      <c r="H15" s="5" t="s">
        <v>37</v>
      </c>
      <c r="I15" s="1">
        <f t="shared" si="1"/>
        <v>609.5</v>
      </c>
    </row>
    <row r="16" spans="1:9" s="20" customFormat="1" ht="15">
      <c r="A16" s="19" t="s">
        <v>38</v>
      </c>
      <c r="B16" s="20" t="s">
        <v>39</v>
      </c>
      <c r="C16" s="23" t="s">
        <v>22</v>
      </c>
      <c r="D16" s="20">
        <v>732</v>
      </c>
      <c r="E16" s="20">
        <v>0</v>
      </c>
      <c r="F16" s="20">
        <f>D16*E16</f>
        <v>0</v>
      </c>
      <c r="G16" s="20">
        <f>F16*1</f>
        <v>0</v>
      </c>
      <c r="H16" s="19" t="s">
        <v>23</v>
      </c>
      <c r="I16" s="20">
        <f t="shared" si="1"/>
        <v>0</v>
      </c>
    </row>
    <row r="17" spans="1:9" ht="15">
      <c r="A17" s="3" t="s">
        <v>38</v>
      </c>
      <c r="B17" s="1" t="s">
        <v>40</v>
      </c>
      <c r="C17" s="36" t="s">
        <v>277</v>
      </c>
      <c r="D17" s="6">
        <v>847</v>
      </c>
      <c r="E17" s="2">
        <v>1</v>
      </c>
      <c r="F17" s="1">
        <f>D17*E17</f>
        <v>847</v>
      </c>
      <c r="G17" s="1">
        <f>F17*1.15</f>
        <v>974.05</v>
      </c>
      <c r="H17" s="5" t="s">
        <v>41</v>
      </c>
      <c r="I17" s="1">
        <f t="shared" si="1"/>
        <v>974.05</v>
      </c>
    </row>
    <row r="18" spans="1:9" ht="15">
      <c r="A18" s="3" t="s">
        <v>42</v>
      </c>
      <c r="B18" s="1" t="s">
        <v>43</v>
      </c>
      <c r="C18" s="36" t="s">
        <v>278</v>
      </c>
      <c r="D18" s="6">
        <v>847</v>
      </c>
      <c r="E18" s="2">
        <v>1</v>
      </c>
      <c r="F18" s="1">
        <f>D18*E18</f>
        <v>847</v>
      </c>
      <c r="G18" s="1">
        <f>F18*1.1</f>
        <v>931.7</v>
      </c>
      <c r="H18" s="5" t="s">
        <v>13</v>
      </c>
      <c r="I18" s="1">
        <f t="shared" si="1"/>
        <v>931.7</v>
      </c>
    </row>
    <row r="19" spans="1:9" ht="12.75">
      <c r="A19" s="3" t="s">
        <v>44</v>
      </c>
      <c r="B19" s="1" t="s">
        <v>45</v>
      </c>
      <c r="C19" s="36" t="s">
        <v>46</v>
      </c>
      <c r="D19" s="2">
        <v>481</v>
      </c>
      <c r="E19" s="2">
        <v>1</v>
      </c>
      <c r="F19" s="1">
        <f>D19*E19</f>
        <v>481</v>
      </c>
      <c r="G19" s="1">
        <f>F19</f>
        <v>481</v>
      </c>
      <c r="H19" s="5" t="s">
        <v>12</v>
      </c>
      <c r="I19" s="1">
        <f t="shared" si="1"/>
        <v>481</v>
      </c>
    </row>
    <row r="20" spans="1:9" ht="12.75">
      <c r="A20" s="3" t="s">
        <v>44</v>
      </c>
      <c r="B20" s="1" t="s">
        <v>45</v>
      </c>
      <c r="C20" s="36" t="s">
        <v>46</v>
      </c>
      <c r="D20" s="2">
        <v>481</v>
      </c>
      <c r="E20" s="2">
        <v>1</v>
      </c>
      <c r="F20" s="1">
        <f aca="true" t="shared" si="3" ref="F20:F37">D20*E20</f>
        <v>481</v>
      </c>
      <c r="G20" s="1">
        <f>F20*1.15</f>
        <v>553.15</v>
      </c>
      <c r="H20" s="5" t="s">
        <v>14</v>
      </c>
      <c r="I20" s="1">
        <f t="shared" si="1"/>
        <v>553.15</v>
      </c>
    </row>
    <row r="21" spans="1:9" ht="12.75">
      <c r="A21" s="3" t="s">
        <v>44</v>
      </c>
      <c r="B21" s="1" t="s">
        <v>45</v>
      </c>
      <c r="C21" s="36" t="s">
        <v>46</v>
      </c>
      <c r="D21" s="2">
        <v>481</v>
      </c>
      <c r="E21" s="2">
        <v>1</v>
      </c>
      <c r="F21" s="1">
        <f>D21*E21</f>
        <v>481</v>
      </c>
      <c r="G21" s="1">
        <f>F21*1.01</f>
        <v>485.81</v>
      </c>
      <c r="H21" s="5" t="s">
        <v>47</v>
      </c>
      <c r="I21" s="1">
        <f t="shared" si="1"/>
        <v>485.81</v>
      </c>
    </row>
    <row r="22" spans="1:9" ht="15">
      <c r="A22" s="7" t="s">
        <v>48</v>
      </c>
      <c r="B22" s="1" t="s">
        <v>49</v>
      </c>
      <c r="C22" s="35" t="s">
        <v>282</v>
      </c>
      <c r="D22" s="2">
        <v>481</v>
      </c>
      <c r="E22" s="2">
        <v>1</v>
      </c>
      <c r="F22" s="1">
        <f>D22*E22</f>
        <v>481</v>
      </c>
      <c r="G22" s="1">
        <f>F22*1.15</f>
        <v>553.15</v>
      </c>
      <c r="H22" s="5" t="s">
        <v>50</v>
      </c>
      <c r="I22" s="1">
        <f>G22</f>
        <v>553.15</v>
      </c>
    </row>
    <row r="23" spans="1:9" ht="12.75">
      <c r="A23" s="3" t="s">
        <v>44</v>
      </c>
      <c r="B23" s="1" t="s">
        <v>45</v>
      </c>
      <c r="C23" s="36" t="s">
        <v>28</v>
      </c>
      <c r="D23" s="2">
        <v>481</v>
      </c>
      <c r="E23" s="2">
        <v>1</v>
      </c>
      <c r="F23" s="1">
        <f t="shared" si="3"/>
        <v>481</v>
      </c>
      <c r="G23" s="1">
        <f>F23*1.15</f>
        <v>553.15</v>
      </c>
      <c r="H23" s="5" t="s">
        <v>51</v>
      </c>
      <c r="I23" s="1">
        <f t="shared" si="1"/>
        <v>553.15</v>
      </c>
    </row>
    <row r="24" spans="1:9" ht="12.75">
      <c r="A24" s="3" t="s">
        <v>44</v>
      </c>
      <c r="B24" s="1" t="s">
        <v>45</v>
      </c>
      <c r="C24" s="36" t="s">
        <v>28</v>
      </c>
      <c r="D24" s="2">
        <v>481</v>
      </c>
      <c r="E24" s="2">
        <v>1</v>
      </c>
      <c r="F24" s="1">
        <f>D24*E24</f>
        <v>481</v>
      </c>
      <c r="G24" s="1">
        <f>F24*1</f>
        <v>481</v>
      </c>
      <c r="H24" s="5" t="s">
        <v>23</v>
      </c>
      <c r="I24" s="1">
        <f>G24</f>
        <v>481</v>
      </c>
    </row>
    <row r="25" spans="1:9" ht="12.75">
      <c r="A25" s="3" t="s">
        <v>44</v>
      </c>
      <c r="B25" s="1" t="s">
        <v>45</v>
      </c>
      <c r="C25" s="36" t="s">
        <v>28</v>
      </c>
      <c r="D25" s="2">
        <v>481</v>
      </c>
      <c r="E25" s="2">
        <v>1</v>
      </c>
      <c r="F25" s="1">
        <f>D25*E25</f>
        <v>481</v>
      </c>
      <c r="G25" s="1">
        <f>F25*1.15</f>
        <v>553.15</v>
      </c>
      <c r="H25" s="5" t="s">
        <v>52</v>
      </c>
      <c r="I25" s="1">
        <f>G25</f>
        <v>553.15</v>
      </c>
    </row>
    <row r="26" spans="1:9" ht="12.75">
      <c r="A26" s="3" t="s">
        <v>44</v>
      </c>
      <c r="B26" s="1" t="s">
        <v>45</v>
      </c>
      <c r="C26" s="36" t="s">
        <v>30</v>
      </c>
      <c r="D26" s="2">
        <v>481</v>
      </c>
      <c r="E26" s="2">
        <v>1</v>
      </c>
      <c r="F26" s="1">
        <f>D26*E26</f>
        <v>481</v>
      </c>
      <c r="G26" s="1">
        <f>F26*1</f>
        <v>481</v>
      </c>
      <c r="H26" s="5" t="s">
        <v>23</v>
      </c>
      <c r="I26" s="1">
        <f>G26</f>
        <v>481</v>
      </c>
    </row>
    <row r="27" spans="1:9" s="20" customFormat="1" ht="12.75">
      <c r="A27" s="19" t="s">
        <v>44</v>
      </c>
      <c r="B27" s="20" t="s">
        <v>45</v>
      </c>
      <c r="C27" s="20" t="s">
        <v>32</v>
      </c>
      <c r="D27" s="20">
        <v>520</v>
      </c>
      <c r="E27" s="20">
        <v>0</v>
      </c>
      <c r="F27" s="20">
        <f t="shared" si="3"/>
        <v>0</v>
      </c>
      <c r="G27" s="20">
        <f>F27*1.1</f>
        <v>0</v>
      </c>
      <c r="H27" s="19" t="s">
        <v>13</v>
      </c>
      <c r="I27" s="20">
        <f t="shared" si="1"/>
        <v>0</v>
      </c>
    </row>
    <row r="28" spans="1:9" s="20" customFormat="1" ht="12.75">
      <c r="A28" s="19" t="s">
        <v>44</v>
      </c>
      <c r="B28" s="20" t="s">
        <v>45</v>
      </c>
      <c r="C28" s="20" t="s">
        <v>32</v>
      </c>
      <c r="D28" s="20">
        <v>520</v>
      </c>
      <c r="E28" s="20">
        <v>0</v>
      </c>
      <c r="F28" s="20">
        <f t="shared" si="3"/>
        <v>0</v>
      </c>
      <c r="G28" s="20">
        <f aca="true" t="shared" si="4" ref="G28:G34">F28*1.15</f>
        <v>0</v>
      </c>
      <c r="H28" s="19" t="s">
        <v>18</v>
      </c>
      <c r="I28" s="20">
        <f t="shared" si="1"/>
        <v>0</v>
      </c>
    </row>
    <row r="29" spans="1:9" s="20" customFormat="1" ht="12.75">
      <c r="A29" s="19" t="s">
        <v>44</v>
      </c>
      <c r="B29" s="20" t="s">
        <v>45</v>
      </c>
      <c r="C29" s="20" t="s">
        <v>34</v>
      </c>
      <c r="D29" s="20">
        <v>520</v>
      </c>
      <c r="E29" s="20">
        <v>0</v>
      </c>
      <c r="F29" s="20">
        <f>D29*E29</f>
        <v>0</v>
      </c>
      <c r="G29" s="20">
        <f t="shared" si="4"/>
        <v>0</v>
      </c>
      <c r="H29" s="19" t="s">
        <v>35</v>
      </c>
      <c r="I29" s="20">
        <f>G29</f>
        <v>0</v>
      </c>
    </row>
    <row r="30" spans="1:9" s="20" customFormat="1" ht="15">
      <c r="A30" s="19" t="s">
        <v>44</v>
      </c>
      <c r="B30" s="20" t="s">
        <v>45</v>
      </c>
      <c r="C30" s="20" t="s">
        <v>53</v>
      </c>
      <c r="D30" s="23">
        <v>520</v>
      </c>
      <c r="E30" s="20">
        <v>0</v>
      </c>
      <c r="F30" s="20">
        <f t="shared" si="3"/>
        <v>0</v>
      </c>
      <c r="G30" s="20">
        <f t="shared" si="4"/>
        <v>0</v>
      </c>
      <c r="H30" s="19" t="s">
        <v>54</v>
      </c>
      <c r="I30" s="20">
        <f t="shared" si="1"/>
        <v>0</v>
      </c>
    </row>
    <row r="31" spans="1:9" s="20" customFormat="1" ht="15">
      <c r="A31" s="19" t="s">
        <v>44</v>
      </c>
      <c r="B31" s="20" t="s">
        <v>45</v>
      </c>
      <c r="C31" s="20" t="s">
        <v>53</v>
      </c>
      <c r="D31" s="23">
        <v>520</v>
      </c>
      <c r="E31" s="20">
        <v>0</v>
      </c>
      <c r="F31" s="20">
        <f t="shared" si="3"/>
        <v>0</v>
      </c>
      <c r="G31" s="20">
        <f t="shared" si="4"/>
        <v>0</v>
      </c>
      <c r="H31" s="19" t="s">
        <v>17</v>
      </c>
      <c r="I31" s="20">
        <f t="shared" si="1"/>
        <v>0</v>
      </c>
    </row>
    <row r="32" spans="1:9" ht="12.75">
      <c r="A32" s="3" t="s">
        <v>44</v>
      </c>
      <c r="B32" s="1" t="s">
        <v>45</v>
      </c>
      <c r="C32" s="36" t="s">
        <v>36</v>
      </c>
      <c r="D32" s="2">
        <v>558</v>
      </c>
      <c r="E32" s="2">
        <v>1</v>
      </c>
      <c r="F32" s="1">
        <f t="shared" si="3"/>
        <v>558</v>
      </c>
      <c r="G32" s="1">
        <f t="shared" si="4"/>
        <v>641.6999999999999</v>
      </c>
      <c r="H32" s="5" t="s">
        <v>54</v>
      </c>
      <c r="I32" s="1">
        <f t="shared" si="1"/>
        <v>641.6999999999999</v>
      </c>
    </row>
    <row r="33" spans="1:9" ht="12.75">
      <c r="A33" s="3" t="s">
        <v>44</v>
      </c>
      <c r="B33" s="1" t="s">
        <v>45</v>
      </c>
      <c r="C33" s="36" t="s">
        <v>55</v>
      </c>
      <c r="D33" s="2">
        <v>558</v>
      </c>
      <c r="E33" s="2">
        <v>1</v>
      </c>
      <c r="F33" s="1">
        <f t="shared" si="3"/>
        <v>558</v>
      </c>
      <c r="G33" s="1">
        <f t="shared" si="4"/>
        <v>641.6999999999999</v>
      </c>
      <c r="H33" s="5" t="s">
        <v>56</v>
      </c>
      <c r="I33" s="1">
        <f t="shared" si="1"/>
        <v>641.6999999999999</v>
      </c>
    </row>
    <row r="34" spans="1:9" ht="12.75">
      <c r="A34" s="3" t="s">
        <v>44</v>
      </c>
      <c r="B34" s="1" t="s">
        <v>45</v>
      </c>
      <c r="C34" s="36" t="s">
        <v>57</v>
      </c>
      <c r="D34" s="2">
        <v>558</v>
      </c>
      <c r="E34" s="2">
        <v>1</v>
      </c>
      <c r="F34" s="1">
        <f t="shared" si="3"/>
        <v>558</v>
      </c>
      <c r="G34" s="1">
        <f t="shared" si="4"/>
        <v>641.6999999999999</v>
      </c>
      <c r="H34" s="5" t="s">
        <v>50</v>
      </c>
      <c r="I34" s="1">
        <f t="shared" si="1"/>
        <v>641.6999999999999</v>
      </c>
    </row>
    <row r="35" spans="1:9" ht="12.75">
      <c r="A35" s="3" t="s">
        <v>58</v>
      </c>
      <c r="B35" s="1" t="s">
        <v>59</v>
      </c>
      <c r="C35" s="36" t="s">
        <v>34</v>
      </c>
      <c r="D35" s="2">
        <v>249</v>
      </c>
      <c r="E35" s="2">
        <v>1</v>
      </c>
      <c r="F35" s="1">
        <f t="shared" si="3"/>
        <v>249</v>
      </c>
      <c r="G35" s="1">
        <f>F35</f>
        <v>249</v>
      </c>
      <c r="H35" s="5" t="s">
        <v>12</v>
      </c>
      <c r="I35" s="1">
        <f t="shared" si="1"/>
        <v>249</v>
      </c>
    </row>
    <row r="36" spans="1:9" ht="15">
      <c r="A36" s="3" t="s">
        <v>58</v>
      </c>
      <c r="B36" s="1" t="s">
        <v>60</v>
      </c>
      <c r="C36" s="36" t="s">
        <v>36</v>
      </c>
      <c r="D36" s="6">
        <v>265</v>
      </c>
      <c r="E36" s="2">
        <v>1</v>
      </c>
      <c r="F36" s="1">
        <f t="shared" si="3"/>
        <v>265</v>
      </c>
      <c r="G36" s="1">
        <f>F36</f>
        <v>265</v>
      </c>
      <c r="H36" s="5" t="s">
        <v>12</v>
      </c>
      <c r="I36" s="1">
        <f t="shared" si="1"/>
        <v>265</v>
      </c>
    </row>
    <row r="37" spans="1:9" ht="15">
      <c r="A37" s="3" t="s">
        <v>58</v>
      </c>
      <c r="B37" s="1" t="s">
        <v>60</v>
      </c>
      <c r="C37" s="36" t="s">
        <v>57</v>
      </c>
      <c r="D37" s="6">
        <v>265</v>
      </c>
      <c r="E37" s="2">
        <v>1</v>
      </c>
      <c r="F37" s="1">
        <f t="shared" si="3"/>
        <v>265</v>
      </c>
      <c r="G37" s="1">
        <f>F37</f>
        <v>265</v>
      </c>
      <c r="H37" s="5" t="s">
        <v>12</v>
      </c>
      <c r="I37" s="1">
        <f t="shared" si="1"/>
        <v>265</v>
      </c>
    </row>
    <row r="38" spans="1:9" ht="15">
      <c r="A38" s="3" t="s">
        <v>15</v>
      </c>
      <c r="B38" s="1" t="s">
        <v>16</v>
      </c>
      <c r="C38" s="36">
        <v>54</v>
      </c>
      <c r="D38" s="6">
        <v>148</v>
      </c>
      <c r="E38" s="2">
        <v>1</v>
      </c>
      <c r="F38" s="1">
        <f aca="true" t="shared" si="5" ref="F38:F67">D38*E38</f>
        <v>148</v>
      </c>
      <c r="G38" s="1">
        <f>F38*1.15</f>
        <v>170.2</v>
      </c>
      <c r="H38" s="5" t="s">
        <v>61</v>
      </c>
      <c r="I38" s="1">
        <f t="shared" si="1"/>
        <v>170.2</v>
      </c>
    </row>
    <row r="39" spans="1:9" ht="15">
      <c r="A39" s="3" t="s">
        <v>15</v>
      </c>
      <c r="B39" s="1" t="s">
        <v>16</v>
      </c>
      <c r="C39" s="36">
        <v>56</v>
      </c>
      <c r="D39" s="6">
        <v>148</v>
      </c>
      <c r="E39" s="2">
        <v>1</v>
      </c>
      <c r="F39" s="1">
        <f t="shared" si="5"/>
        <v>148</v>
      </c>
      <c r="G39" s="1">
        <f>F39*1.15</f>
        <v>170.2</v>
      </c>
      <c r="H39" s="5" t="s">
        <v>61</v>
      </c>
      <c r="I39" s="1">
        <f t="shared" si="1"/>
        <v>170.2</v>
      </c>
    </row>
    <row r="40" spans="1:9" ht="15">
      <c r="A40" s="3" t="s">
        <v>9</v>
      </c>
      <c r="B40" s="1" t="s">
        <v>10</v>
      </c>
      <c r="C40" s="35">
        <v>55</v>
      </c>
      <c r="D40" s="4">
        <v>148</v>
      </c>
      <c r="E40" s="2">
        <v>1</v>
      </c>
      <c r="F40" s="1">
        <f t="shared" si="5"/>
        <v>148</v>
      </c>
      <c r="G40" s="1">
        <f>F40*1.15</f>
        <v>170.2</v>
      </c>
      <c r="H40" s="5" t="s">
        <v>62</v>
      </c>
      <c r="I40" s="1">
        <f t="shared" si="1"/>
        <v>170.2</v>
      </c>
    </row>
    <row r="41" spans="1:9" ht="12.75">
      <c r="A41" s="3" t="s">
        <v>19</v>
      </c>
      <c r="B41" s="1" t="s">
        <v>20</v>
      </c>
      <c r="C41" s="36" t="s">
        <v>284</v>
      </c>
      <c r="D41" s="2">
        <v>307</v>
      </c>
      <c r="E41" s="2">
        <v>1</v>
      </c>
      <c r="F41" s="1">
        <f>D41*E41</f>
        <v>307</v>
      </c>
      <c r="G41" s="1">
        <f>F41*1.15</f>
        <v>353.04999999999995</v>
      </c>
      <c r="H41" s="5" t="s">
        <v>63</v>
      </c>
      <c r="I41" s="1">
        <f>G41</f>
        <v>353.04999999999995</v>
      </c>
    </row>
    <row r="42" spans="1:9" ht="12.75">
      <c r="A42" s="3" t="s">
        <v>19</v>
      </c>
      <c r="B42" s="1" t="s">
        <v>20</v>
      </c>
      <c r="C42" s="36" t="s">
        <v>274</v>
      </c>
      <c r="D42" s="2">
        <v>307</v>
      </c>
      <c r="E42" s="2">
        <v>1</v>
      </c>
      <c r="F42" s="1">
        <f>D42*E42</f>
        <v>307</v>
      </c>
      <c r="G42" s="1">
        <f>F42*1.15</f>
        <v>353.04999999999995</v>
      </c>
      <c r="H42" s="5" t="s">
        <v>65</v>
      </c>
      <c r="I42" s="1">
        <f>G42</f>
        <v>353.04999999999995</v>
      </c>
    </row>
    <row r="43" spans="1:9" ht="12.75">
      <c r="A43" s="3" t="s">
        <v>19</v>
      </c>
      <c r="B43" s="1" t="s">
        <v>20</v>
      </c>
      <c r="C43" s="36" t="s">
        <v>274</v>
      </c>
      <c r="D43" s="2">
        <v>329</v>
      </c>
      <c r="E43" s="2">
        <v>1</v>
      </c>
      <c r="F43" s="1">
        <f t="shared" si="5"/>
        <v>329</v>
      </c>
      <c r="G43" s="1">
        <f>F43*1.01</f>
        <v>332.29</v>
      </c>
      <c r="H43" s="5" t="s">
        <v>66</v>
      </c>
      <c r="I43" s="1">
        <f t="shared" si="1"/>
        <v>332.29</v>
      </c>
    </row>
    <row r="44" spans="1:9" ht="12.75">
      <c r="A44" s="3" t="s">
        <v>19</v>
      </c>
      <c r="B44" s="1" t="s">
        <v>20</v>
      </c>
      <c r="C44" s="36" t="s">
        <v>275</v>
      </c>
      <c r="D44" s="2">
        <v>307</v>
      </c>
      <c r="E44" s="2">
        <v>2</v>
      </c>
      <c r="F44" s="1">
        <f>D44*E44</f>
        <v>614</v>
      </c>
      <c r="G44" s="1">
        <f>F44*1.15</f>
        <v>706.0999999999999</v>
      </c>
      <c r="H44" s="5" t="s">
        <v>67</v>
      </c>
      <c r="I44" s="1">
        <f>G44</f>
        <v>706.0999999999999</v>
      </c>
    </row>
    <row r="45" spans="1:9" ht="12.75">
      <c r="A45" s="3" t="s">
        <v>19</v>
      </c>
      <c r="B45" s="1" t="s">
        <v>20</v>
      </c>
      <c r="C45" s="36" t="s">
        <v>281</v>
      </c>
      <c r="D45" s="2">
        <v>364</v>
      </c>
      <c r="E45" s="2">
        <v>1</v>
      </c>
      <c r="F45" s="1">
        <f t="shared" si="5"/>
        <v>364</v>
      </c>
      <c r="G45" s="1">
        <f>F45*1.01</f>
        <v>367.64</v>
      </c>
      <c r="H45" s="5" t="s">
        <v>66</v>
      </c>
      <c r="I45" s="1">
        <f t="shared" si="1"/>
        <v>367.64</v>
      </c>
    </row>
    <row r="46" spans="1:9" ht="12.75">
      <c r="A46" s="3" t="s">
        <v>19</v>
      </c>
      <c r="B46" s="1" t="s">
        <v>20</v>
      </c>
      <c r="C46" s="36" t="s">
        <v>279</v>
      </c>
      <c r="D46" s="2">
        <v>339</v>
      </c>
      <c r="E46" s="2">
        <v>1</v>
      </c>
      <c r="F46" s="1">
        <f>D46*E46</f>
        <v>339</v>
      </c>
      <c r="G46" s="1">
        <f>F46*1.15</f>
        <v>389.84999999999997</v>
      </c>
      <c r="H46" s="5" t="s">
        <v>65</v>
      </c>
      <c r="I46" s="1">
        <f>G46</f>
        <v>389.84999999999997</v>
      </c>
    </row>
    <row r="47" spans="1:9" ht="15">
      <c r="A47" s="3" t="s">
        <v>69</v>
      </c>
      <c r="B47" s="1" t="s">
        <v>70</v>
      </c>
      <c r="C47" s="36">
        <v>54</v>
      </c>
      <c r="D47" s="6">
        <v>249</v>
      </c>
      <c r="E47" s="2">
        <v>1</v>
      </c>
      <c r="F47" s="1">
        <f>D47*E47</f>
        <v>249</v>
      </c>
      <c r="G47" s="1">
        <f aca="true" t="shared" si="6" ref="G47:G70">F47*1.15</f>
        <v>286.34999999999997</v>
      </c>
      <c r="H47" s="5" t="s">
        <v>71</v>
      </c>
      <c r="I47" s="1">
        <f>G47</f>
        <v>286.34999999999997</v>
      </c>
    </row>
    <row r="48" spans="1:9" ht="15">
      <c r="A48" s="3" t="s">
        <v>69</v>
      </c>
      <c r="B48" s="1" t="s">
        <v>70</v>
      </c>
      <c r="C48" s="36">
        <v>56</v>
      </c>
      <c r="D48" s="6">
        <v>249</v>
      </c>
      <c r="E48" s="2">
        <v>1</v>
      </c>
      <c r="F48" s="1">
        <f t="shared" si="5"/>
        <v>249</v>
      </c>
      <c r="G48" s="1">
        <f t="shared" si="6"/>
        <v>286.34999999999997</v>
      </c>
      <c r="H48" s="5" t="s">
        <v>72</v>
      </c>
      <c r="I48" s="1">
        <f t="shared" si="1"/>
        <v>286.34999999999997</v>
      </c>
    </row>
    <row r="49" spans="1:9" ht="15">
      <c r="A49" s="3" t="s">
        <v>69</v>
      </c>
      <c r="B49" s="1" t="s">
        <v>29</v>
      </c>
      <c r="C49" s="36">
        <v>56</v>
      </c>
      <c r="D49" s="6">
        <v>249</v>
      </c>
      <c r="E49" s="2">
        <v>1</v>
      </c>
      <c r="F49" s="1">
        <f>D49*E49</f>
        <v>249</v>
      </c>
      <c r="G49" s="1">
        <f t="shared" si="6"/>
        <v>286.34999999999997</v>
      </c>
      <c r="H49" s="5" t="s">
        <v>72</v>
      </c>
      <c r="I49" s="1">
        <f>G49</f>
        <v>286.34999999999997</v>
      </c>
    </row>
    <row r="50" spans="1:9" ht="15">
      <c r="A50" s="3" t="s">
        <v>69</v>
      </c>
      <c r="B50" s="1" t="s">
        <v>29</v>
      </c>
      <c r="C50" s="36">
        <v>64</v>
      </c>
      <c r="D50" s="6">
        <v>266</v>
      </c>
      <c r="E50" s="2">
        <v>1</v>
      </c>
      <c r="F50" s="1">
        <f t="shared" si="5"/>
        <v>266</v>
      </c>
      <c r="G50" s="1">
        <f t="shared" si="6"/>
        <v>305.9</v>
      </c>
      <c r="H50" s="5" t="s">
        <v>73</v>
      </c>
      <c r="I50" s="1">
        <f t="shared" si="1"/>
        <v>305.9</v>
      </c>
    </row>
    <row r="51" spans="1:9" ht="15">
      <c r="A51" s="3" t="s">
        <v>69</v>
      </c>
      <c r="B51" s="1" t="s">
        <v>29</v>
      </c>
      <c r="C51" s="36">
        <v>64</v>
      </c>
      <c r="D51" s="6">
        <v>266</v>
      </c>
      <c r="E51" s="2">
        <v>1</v>
      </c>
      <c r="F51" s="1">
        <f t="shared" si="5"/>
        <v>266</v>
      </c>
      <c r="G51" s="1">
        <f t="shared" si="6"/>
        <v>305.9</v>
      </c>
      <c r="H51" s="5" t="s">
        <v>74</v>
      </c>
      <c r="I51" s="1">
        <f t="shared" si="1"/>
        <v>305.9</v>
      </c>
    </row>
    <row r="52" spans="1:9" ht="15">
      <c r="A52" s="3" t="s">
        <v>69</v>
      </c>
      <c r="B52" s="1" t="s">
        <v>29</v>
      </c>
      <c r="C52" s="36">
        <v>64</v>
      </c>
      <c r="D52" s="6">
        <v>266</v>
      </c>
      <c r="E52" s="2">
        <v>1</v>
      </c>
      <c r="F52" s="1">
        <f t="shared" si="5"/>
        <v>266</v>
      </c>
      <c r="G52" s="1">
        <f t="shared" si="6"/>
        <v>305.9</v>
      </c>
      <c r="H52" s="5" t="s">
        <v>75</v>
      </c>
      <c r="I52" s="1">
        <f t="shared" si="1"/>
        <v>305.9</v>
      </c>
    </row>
    <row r="53" spans="1:9" ht="15">
      <c r="A53" s="3" t="s">
        <v>69</v>
      </c>
      <c r="B53" s="1" t="s">
        <v>29</v>
      </c>
      <c r="C53" s="36">
        <v>64</v>
      </c>
      <c r="D53" s="6">
        <v>266</v>
      </c>
      <c r="E53" s="2">
        <v>1</v>
      </c>
      <c r="F53" s="1">
        <f>D53*E53</f>
        <v>266</v>
      </c>
      <c r="G53" s="1">
        <f t="shared" si="6"/>
        <v>305.9</v>
      </c>
      <c r="H53" s="5" t="s">
        <v>67</v>
      </c>
      <c r="I53" s="1">
        <f>G53</f>
        <v>305.9</v>
      </c>
    </row>
    <row r="54" spans="1:9" ht="15">
      <c r="A54" s="3" t="s">
        <v>69</v>
      </c>
      <c r="B54" s="1" t="s">
        <v>29</v>
      </c>
      <c r="C54" s="36">
        <v>68</v>
      </c>
      <c r="D54" s="6">
        <v>266</v>
      </c>
      <c r="E54" s="2">
        <v>1</v>
      </c>
      <c r="F54" s="1">
        <f t="shared" si="5"/>
        <v>266</v>
      </c>
      <c r="G54" s="1">
        <f t="shared" si="6"/>
        <v>305.9</v>
      </c>
      <c r="H54" s="5" t="s">
        <v>73</v>
      </c>
      <c r="I54" s="1">
        <f t="shared" si="1"/>
        <v>305.9</v>
      </c>
    </row>
    <row r="55" spans="1:9" ht="15">
      <c r="A55" s="3" t="s">
        <v>69</v>
      </c>
      <c r="B55" s="1" t="s">
        <v>29</v>
      </c>
      <c r="C55" s="36">
        <v>68</v>
      </c>
      <c r="D55" s="6">
        <v>266</v>
      </c>
      <c r="E55" s="2">
        <v>1</v>
      </c>
      <c r="F55" s="1">
        <f t="shared" si="5"/>
        <v>266</v>
      </c>
      <c r="G55" s="1">
        <f t="shared" si="6"/>
        <v>305.9</v>
      </c>
      <c r="H55" s="5" t="s">
        <v>74</v>
      </c>
      <c r="I55" s="1">
        <f t="shared" si="1"/>
        <v>305.9</v>
      </c>
    </row>
    <row r="56" spans="1:9" ht="15">
      <c r="A56" s="3" t="s">
        <v>69</v>
      </c>
      <c r="B56" s="1" t="s">
        <v>29</v>
      </c>
      <c r="C56" s="36">
        <v>68</v>
      </c>
      <c r="D56" s="6">
        <v>266</v>
      </c>
      <c r="E56" s="2">
        <v>2</v>
      </c>
      <c r="F56" s="1">
        <f>D56*E56</f>
        <v>532</v>
      </c>
      <c r="G56" s="1">
        <f t="shared" si="6"/>
        <v>611.8</v>
      </c>
      <c r="H56" s="5" t="s">
        <v>76</v>
      </c>
      <c r="I56" s="1">
        <f>G56</f>
        <v>611.8</v>
      </c>
    </row>
    <row r="57" spans="1:9" ht="15">
      <c r="A57" s="3" t="s">
        <v>69</v>
      </c>
      <c r="B57" s="1" t="s">
        <v>29</v>
      </c>
      <c r="C57" s="36">
        <v>68</v>
      </c>
      <c r="D57" s="6">
        <v>266</v>
      </c>
      <c r="E57" s="2">
        <v>1</v>
      </c>
      <c r="F57" s="1">
        <f>D57*E57</f>
        <v>266</v>
      </c>
      <c r="G57" s="1">
        <f t="shared" si="6"/>
        <v>305.9</v>
      </c>
      <c r="H57" s="5" t="s">
        <v>67</v>
      </c>
      <c r="I57" s="1">
        <f>G57</f>
        <v>305.9</v>
      </c>
    </row>
    <row r="58" spans="1:9" ht="15">
      <c r="A58" s="3" t="s">
        <v>69</v>
      </c>
      <c r="B58" s="1" t="s">
        <v>29</v>
      </c>
      <c r="C58" s="36">
        <v>72</v>
      </c>
      <c r="D58" s="6">
        <v>282</v>
      </c>
      <c r="E58" s="2">
        <v>1</v>
      </c>
      <c r="F58" s="1">
        <f t="shared" si="5"/>
        <v>282</v>
      </c>
      <c r="G58" s="1">
        <f t="shared" si="6"/>
        <v>324.29999999999995</v>
      </c>
      <c r="H58" s="5" t="s">
        <v>62</v>
      </c>
      <c r="I58" s="1">
        <f t="shared" si="1"/>
        <v>324.29999999999995</v>
      </c>
    </row>
    <row r="59" spans="1:9" ht="15">
      <c r="A59" s="3" t="s">
        <v>69</v>
      </c>
      <c r="B59" s="1" t="s">
        <v>29</v>
      </c>
      <c r="C59" s="36">
        <v>76</v>
      </c>
      <c r="D59" s="6">
        <v>282</v>
      </c>
      <c r="E59" s="2">
        <v>1</v>
      </c>
      <c r="F59" s="1">
        <f t="shared" si="5"/>
        <v>282</v>
      </c>
      <c r="G59" s="1">
        <f t="shared" si="6"/>
        <v>324.29999999999995</v>
      </c>
      <c r="H59" s="5" t="s">
        <v>71</v>
      </c>
      <c r="I59" s="1">
        <f t="shared" si="1"/>
        <v>324.29999999999995</v>
      </c>
    </row>
    <row r="60" spans="1:9" ht="15">
      <c r="A60" s="3" t="s">
        <v>69</v>
      </c>
      <c r="B60" s="1" t="s">
        <v>29</v>
      </c>
      <c r="C60" s="36">
        <v>76</v>
      </c>
      <c r="D60" s="6">
        <v>282</v>
      </c>
      <c r="E60" s="2">
        <v>1</v>
      </c>
      <c r="F60" s="1">
        <f>D60*E60</f>
        <v>282</v>
      </c>
      <c r="G60" s="1">
        <f t="shared" si="6"/>
        <v>324.29999999999995</v>
      </c>
      <c r="H60" s="5" t="s">
        <v>77</v>
      </c>
      <c r="I60" s="1">
        <f>G60</f>
        <v>324.29999999999995</v>
      </c>
    </row>
    <row r="61" spans="1:9" ht="15">
      <c r="A61" s="3" t="s">
        <v>69</v>
      </c>
      <c r="B61" s="1" t="s">
        <v>29</v>
      </c>
      <c r="C61" s="36">
        <v>80</v>
      </c>
      <c r="D61" s="6">
        <v>282</v>
      </c>
      <c r="E61" s="2">
        <v>1</v>
      </c>
      <c r="F61" s="1">
        <f>D61*E61</f>
        <v>282</v>
      </c>
      <c r="G61" s="1">
        <f t="shared" si="6"/>
        <v>324.29999999999995</v>
      </c>
      <c r="H61" s="5" t="s">
        <v>78</v>
      </c>
      <c r="I61" s="1">
        <f>G61</f>
        <v>324.29999999999995</v>
      </c>
    </row>
    <row r="62" spans="1:9" ht="15">
      <c r="A62" s="3" t="s">
        <v>69</v>
      </c>
      <c r="B62" s="1" t="s">
        <v>29</v>
      </c>
      <c r="C62" s="36">
        <v>84</v>
      </c>
      <c r="D62" s="6">
        <v>282</v>
      </c>
      <c r="E62" s="2">
        <v>1</v>
      </c>
      <c r="F62" s="1">
        <f>D62*E62</f>
        <v>282</v>
      </c>
      <c r="G62" s="1">
        <f t="shared" si="6"/>
        <v>324.29999999999995</v>
      </c>
      <c r="H62" s="5" t="s">
        <v>79</v>
      </c>
      <c r="I62" s="1">
        <f>G62</f>
        <v>324.29999999999995</v>
      </c>
    </row>
    <row r="63" spans="1:9" s="20" customFormat="1" ht="12.75">
      <c r="A63" s="19" t="s">
        <v>38</v>
      </c>
      <c r="B63" s="20" t="s">
        <v>80</v>
      </c>
      <c r="C63" s="20" t="s">
        <v>64</v>
      </c>
      <c r="D63" s="20">
        <v>779</v>
      </c>
      <c r="E63" s="20">
        <v>0</v>
      </c>
      <c r="F63" s="20">
        <f t="shared" si="5"/>
        <v>0</v>
      </c>
      <c r="G63" s="20">
        <f t="shared" si="6"/>
        <v>0</v>
      </c>
      <c r="H63" s="19" t="s">
        <v>63</v>
      </c>
      <c r="I63" s="20">
        <f t="shared" si="1"/>
        <v>0</v>
      </c>
    </row>
    <row r="64" spans="1:9" s="20" customFormat="1" ht="15">
      <c r="A64" s="19" t="s">
        <v>38</v>
      </c>
      <c r="B64" s="20" t="s">
        <v>80</v>
      </c>
      <c r="C64" s="20" t="s">
        <v>68</v>
      </c>
      <c r="D64" s="23">
        <v>902</v>
      </c>
      <c r="E64" s="20">
        <v>0</v>
      </c>
      <c r="F64" s="20">
        <f t="shared" si="5"/>
        <v>0</v>
      </c>
      <c r="G64" s="20">
        <f t="shared" si="6"/>
        <v>0</v>
      </c>
      <c r="H64" s="19" t="s">
        <v>81</v>
      </c>
      <c r="I64" s="20">
        <f t="shared" si="1"/>
        <v>0</v>
      </c>
    </row>
    <row r="65" spans="1:9" ht="15">
      <c r="A65" s="3" t="s">
        <v>44</v>
      </c>
      <c r="B65" s="1" t="s">
        <v>45</v>
      </c>
      <c r="C65" s="36">
        <v>48</v>
      </c>
      <c r="D65" s="6">
        <v>513</v>
      </c>
      <c r="E65" s="2">
        <v>1</v>
      </c>
      <c r="F65" s="1">
        <f t="shared" si="5"/>
        <v>513</v>
      </c>
      <c r="G65" s="1">
        <f t="shared" si="6"/>
        <v>589.9499999999999</v>
      </c>
      <c r="H65" s="5" t="s">
        <v>63</v>
      </c>
      <c r="I65" s="1">
        <f aca="true" t="shared" si="7" ref="I65:I76">G65</f>
        <v>589.9499999999999</v>
      </c>
    </row>
    <row r="66" spans="1:9" ht="15">
      <c r="A66" s="3" t="s">
        <v>44</v>
      </c>
      <c r="B66" s="1" t="s">
        <v>45</v>
      </c>
      <c r="C66" s="36">
        <v>50</v>
      </c>
      <c r="D66" s="6">
        <v>513</v>
      </c>
      <c r="E66" s="2">
        <v>1</v>
      </c>
      <c r="F66" s="1">
        <f>D66*E66</f>
        <v>513</v>
      </c>
      <c r="G66" s="1">
        <f t="shared" si="6"/>
        <v>589.9499999999999</v>
      </c>
      <c r="H66" s="5" t="s">
        <v>82</v>
      </c>
      <c r="I66" s="1">
        <f>G66</f>
        <v>589.9499999999999</v>
      </c>
    </row>
    <row r="67" spans="1:9" ht="15">
      <c r="A67" s="3" t="s">
        <v>44</v>
      </c>
      <c r="B67" s="1" t="s">
        <v>45</v>
      </c>
      <c r="C67" s="36">
        <v>52</v>
      </c>
      <c r="D67" s="6">
        <v>513</v>
      </c>
      <c r="E67" s="2">
        <v>1</v>
      </c>
      <c r="F67" s="1">
        <f t="shared" si="5"/>
        <v>513</v>
      </c>
      <c r="G67" s="1">
        <f t="shared" si="6"/>
        <v>589.9499999999999</v>
      </c>
      <c r="H67" s="5" t="s">
        <v>83</v>
      </c>
      <c r="I67" s="1">
        <f t="shared" si="7"/>
        <v>589.9499999999999</v>
      </c>
    </row>
    <row r="68" spans="1:9" ht="15">
      <c r="A68" s="3" t="s">
        <v>44</v>
      </c>
      <c r="B68" s="1" t="s">
        <v>45</v>
      </c>
      <c r="C68" s="36">
        <v>54</v>
      </c>
      <c r="D68" s="6">
        <v>513</v>
      </c>
      <c r="E68" s="2">
        <v>1</v>
      </c>
      <c r="F68" s="1">
        <f>D68*E68</f>
        <v>513</v>
      </c>
      <c r="G68" s="1">
        <f t="shared" si="6"/>
        <v>589.9499999999999</v>
      </c>
      <c r="H68" s="5" t="s">
        <v>81</v>
      </c>
      <c r="I68" s="1">
        <f>G68</f>
        <v>589.9499999999999</v>
      </c>
    </row>
    <row r="69" spans="1:9" s="20" customFormat="1" ht="15">
      <c r="A69" s="19" t="s">
        <v>44</v>
      </c>
      <c r="B69" s="20" t="s">
        <v>45</v>
      </c>
      <c r="C69" s="20">
        <v>60</v>
      </c>
      <c r="D69" s="23">
        <v>554</v>
      </c>
      <c r="E69" s="20">
        <v>0</v>
      </c>
      <c r="F69" s="20">
        <f aca="true" t="shared" si="8" ref="F69:F76">D69*E69</f>
        <v>0</v>
      </c>
      <c r="G69" s="20">
        <f>F69*1.15</f>
        <v>0</v>
      </c>
      <c r="H69" s="19" t="s">
        <v>84</v>
      </c>
      <c r="I69" s="20">
        <f>G69</f>
        <v>0</v>
      </c>
    </row>
    <row r="70" spans="1:9" s="20" customFormat="1" ht="15">
      <c r="A70" s="19" t="s">
        <v>44</v>
      </c>
      <c r="B70" s="20" t="s">
        <v>45</v>
      </c>
      <c r="C70" s="20">
        <v>62</v>
      </c>
      <c r="D70" s="23">
        <v>554</v>
      </c>
      <c r="E70" s="20">
        <v>0</v>
      </c>
      <c r="F70" s="20">
        <f t="shared" si="8"/>
        <v>0</v>
      </c>
      <c r="G70" s="20">
        <f t="shared" si="6"/>
        <v>0</v>
      </c>
      <c r="H70" s="19" t="s">
        <v>82</v>
      </c>
      <c r="I70" s="20">
        <f>G70</f>
        <v>0</v>
      </c>
    </row>
    <row r="71" spans="1:9" s="20" customFormat="1" ht="15">
      <c r="A71" s="19" t="s">
        <v>44</v>
      </c>
      <c r="B71" s="20" t="s">
        <v>45</v>
      </c>
      <c r="C71" s="20">
        <v>64</v>
      </c>
      <c r="D71" s="23">
        <v>554</v>
      </c>
      <c r="E71" s="20">
        <v>0</v>
      </c>
      <c r="F71" s="20">
        <f t="shared" si="8"/>
        <v>0</v>
      </c>
      <c r="G71" s="20">
        <f>F71*1.01</f>
        <v>0</v>
      </c>
      <c r="H71" s="19" t="s">
        <v>66</v>
      </c>
      <c r="I71" s="20">
        <f t="shared" si="7"/>
        <v>0</v>
      </c>
    </row>
    <row r="72" spans="1:9" s="20" customFormat="1" ht="15">
      <c r="A72" s="19" t="s">
        <v>44</v>
      </c>
      <c r="B72" s="20" t="s">
        <v>45</v>
      </c>
      <c r="C72" s="20">
        <v>64</v>
      </c>
      <c r="D72" s="23">
        <v>554</v>
      </c>
      <c r="E72" s="20">
        <v>0</v>
      </c>
      <c r="F72" s="20">
        <f t="shared" si="8"/>
        <v>0</v>
      </c>
      <c r="G72" s="20">
        <f aca="true" t="shared" si="9" ref="G72:G80">F72*1.15</f>
        <v>0</v>
      </c>
      <c r="H72" s="19" t="s">
        <v>85</v>
      </c>
      <c r="I72" s="20">
        <f t="shared" si="7"/>
        <v>0</v>
      </c>
    </row>
    <row r="73" spans="1:9" s="20" customFormat="1" ht="15">
      <c r="A73" s="19" t="s">
        <v>44</v>
      </c>
      <c r="B73" s="20" t="s">
        <v>45</v>
      </c>
      <c r="C73" s="20">
        <v>64</v>
      </c>
      <c r="D73" s="23">
        <v>554</v>
      </c>
      <c r="E73" s="20">
        <v>0</v>
      </c>
      <c r="F73" s="20">
        <f>D73*E73</f>
        <v>0</v>
      </c>
      <c r="G73" s="20">
        <f t="shared" si="9"/>
        <v>0</v>
      </c>
      <c r="H73" s="19" t="s">
        <v>75</v>
      </c>
      <c r="I73" s="20">
        <f>G73</f>
        <v>0</v>
      </c>
    </row>
    <row r="74" spans="1:9" ht="15">
      <c r="A74" s="3" t="s">
        <v>44</v>
      </c>
      <c r="B74" s="1" t="s">
        <v>45</v>
      </c>
      <c r="C74" s="36">
        <v>72</v>
      </c>
      <c r="D74" s="6">
        <v>595</v>
      </c>
      <c r="E74" s="2">
        <v>1</v>
      </c>
      <c r="F74" s="1">
        <f t="shared" si="8"/>
        <v>595</v>
      </c>
      <c r="G74" s="1">
        <f t="shared" si="9"/>
        <v>684.25</v>
      </c>
      <c r="H74" s="5" t="s">
        <v>62</v>
      </c>
      <c r="I74" s="1">
        <f>G74</f>
        <v>684.25</v>
      </c>
    </row>
    <row r="75" spans="1:9" ht="15">
      <c r="A75" s="3" t="s">
        <v>44</v>
      </c>
      <c r="B75" s="1" t="s">
        <v>45</v>
      </c>
      <c r="C75" s="36">
        <v>76</v>
      </c>
      <c r="D75" s="6">
        <v>595</v>
      </c>
      <c r="E75" s="2">
        <v>1</v>
      </c>
      <c r="F75" s="1">
        <f t="shared" si="8"/>
        <v>595</v>
      </c>
      <c r="G75" s="1">
        <f t="shared" si="9"/>
        <v>684.25</v>
      </c>
      <c r="H75" s="5" t="s">
        <v>77</v>
      </c>
      <c r="I75" s="1">
        <f t="shared" si="7"/>
        <v>684.25</v>
      </c>
    </row>
    <row r="76" spans="1:9" s="20" customFormat="1" ht="15">
      <c r="A76" s="19" t="s">
        <v>44</v>
      </c>
      <c r="B76" s="20" t="s">
        <v>45</v>
      </c>
      <c r="C76" s="20">
        <v>80</v>
      </c>
      <c r="D76" s="23">
        <v>595</v>
      </c>
      <c r="E76" s="20">
        <v>0</v>
      </c>
      <c r="F76" s="20">
        <f t="shared" si="8"/>
        <v>0</v>
      </c>
      <c r="G76" s="20">
        <f t="shared" si="9"/>
        <v>0</v>
      </c>
      <c r="H76" s="19" t="s">
        <v>61</v>
      </c>
      <c r="I76" s="20">
        <f t="shared" si="7"/>
        <v>0</v>
      </c>
    </row>
    <row r="77" spans="1:9" ht="15">
      <c r="A77" s="3" t="s">
        <v>44</v>
      </c>
      <c r="B77" s="1" t="s">
        <v>45</v>
      </c>
      <c r="C77" s="36">
        <v>88</v>
      </c>
      <c r="D77" s="6">
        <v>595</v>
      </c>
      <c r="E77" s="2">
        <v>1</v>
      </c>
      <c r="F77" s="1">
        <f>D77*E77</f>
        <v>595</v>
      </c>
      <c r="G77" s="1">
        <f t="shared" si="9"/>
        <v>684.25</v>
      </c>
      <c r="H77" s="5" t="s">
        <v>85</v>
      </c>
      <c r="I77" s="1">
        <f>G77</f>
        <v>684.25</v>
      </c>
    </row>
    <row r="78" spans="1:9" ht="12.75">
      <c r="A78" s="3" t="s">
        <v>58</v>
      </c>
      <c r="B78" s="1" t="s">
        <v>59</v>
      </c>
      <c r="C78" s="36">
        <v>54</v>
      </c>
      <c r="D78" s="2">
        <v>249</v>
      </c>
      <c r="E78" s="2">
        <v>1</v>
      </c>
      <c r="F78" s="1">
        <f>D78*E78</f>
        <v>249</v>
      </c>
      <c r="G78" s="1">
        <f t="shared" si="9"/>
        <v>286.34999999999997</v>
      </c>
      <c r="H78" s="5" t="s">
        <v>81</v>
      </c>
      <c r="I78" s="1">
        <f>G78</f>
        <v>286.34999999999997</v>
      </c>
    </row>
    <row r="79" spans="1:9" ht="15">
      <c r="A79" s="3" t="s">
        <v>58</v>
      </c>
      <c r="B79" s="1" t="s">
        <v>60</v>
      </c>
      <c r="C79" s="36">
        <v>76</v>
      </c>
      <c r="D79" s="6">
        <v>282</v>
      </c>
      <c r="E79" s="2">
        <v>1</v>
      </c>
      <c r="F79" s="1">
        <f>D79*E79</f>
        <v>282</v>
      </c>
      <c r="G79" s="1">
        <f t="shared" si="9"/>
        <v>324.29999999999995</v>
      </c>
      <c r="H79" s="5" t="s">
        <v>86</v>
      </c>
      <c r="I79" s="1">
        <f>G79</f>
        <v>324.29999999999995</v>
      </c>
    </row>
    <row r="80" spans="1:9" ht="15">
      <c r="A80" s="3" t="s">
        <v>58</v>
      </c>
      <c r="B80" s="1" t="s">
        <v>60</v>
      </c>
      <c r="C80" s="36">
        <v>88</v>
      </c>
      <c r="D80" s="6">
        <v>282</v>
      </c>
      <c r="E80" s="2">
        <v>1</v>
      </c>
      <c r="F80" s="1">
        <f>D80*E80</f>
        <v>282</v>
      </c>
      <c r="G80" s="1">
        <f t="shared" si="9"/>
        <v>324.29999999999995</v>
      </c>
      <c r="H80" s="5" t="s">
        <v>86</v>
      </c>
      <c r="I80" s="1">
        <f>G80</f>
        <v>324.29999999999995</v>
      </c>
    </row>
    <row r="83" spans="2:3" ht="12.75">
      <c r="B83" s="20"/>
      <c r="C83" s="43" t="s">
        <v>309</v>
      </c>
    </row>
    <row r="136" ht="12.75">
      <c r="A136" s="8"/>
    </row>
  </sheetData>
  <autoFilter ref="A1:I8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D22" sqref="D22"/>
    </sheetView>
  </sheetViews>
  <sheetFormatPr defaultColWidth="9.00390625" defaultRowHeight="12.75"/>
  <cols>
    <col min="1" max="1" width="31.625" style="2" customWidth="1"/>
    <col min="2" max="2" width="21.625" style="2" customWidth="1"/>
    <col min="3" max="3" width="8.375" style="18" customWidth="1"/>
    <col min="4" max="4" width="9.875" style="18" customWidth="1"/>
    <col min="5" max="5" width="6.875" style="18" customWidth="1"/>
    <col min="6" max="6" width="7.375" style="18" customWidth="1"/>
    <col min="7" max="7" width="11.875" style="18" customWidth="1"/>
    <col min="8" max="8" width="14.75390625" style="6" customWidth="1"/>
    <col min="9" max="9" width="9.125" style="18" customWidth="1"/>
    <col min="10" max="16384" width="9.125" style="2" customWidth="1"/>
  </cols>
  <sheetData>
    <row r="1" spans="1:9" s="25" customFormat="1" ht="15">
      <c r="A1" s="25" t="s">
        <v>0</v>
      </c>
      <c r="B1" s="25" t="s">
        <v>87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5" t="s">
        <v>8</v>
      </c>
    </row>
    <row r="2" spans="1:9" ht="12.75">
      <c r="A2" s="5" t="s">
        <v>88</v>
      </c>
      <c r="B2" s="2" t="s">
        <v>89</v>
      </c>
      <c r="C2" s="34">
        <v>56</v>
      </c>
      <c r="D2" s="18">
        <v>231</v>
      </c>
      <c r="E2" s="18">
        <v>1</v>
      </c>
      <c r="F2" s="18">
        <f aca="true" t="shared" si="0" ref="F2:F9">D2*E2</f>
        <v>231</v>
      </c>
      <c r="G2" s="18">
        <f>F2*1.1</f>
        <v>254.10000000000002</v>
      </c>
      <c r="H2" s="9" t="s">
        <v>90</v>
      </c>
      <c r="I2" s="18">
        <f aca="true" t="shared" si="1" ref="I2:I13">G2</f>
        <v>254.10000000000002</v>
      </c>
    </row>
    <row r="3" spans="1:9" ht="12.75">
      <c r="A3" s="5" t="s">
        <v>141</v>
      </c>
      <c r="B3" s="2" t="s">
        <v>89</v>
      </c>
      <c r="C3" s="34">
        <v>52</v>
      </c>
      <c r="D3" s="18">
        <v>166</v>
      </c>
      <c r="E3" s="18">
        <v>1</v>
      </c>
      <c r="F3" s="18">
        <f t="shared" si="0"/>
        <v>166</v>
      </c>
      <c r="G3" s="18">
        <f>F3*1.01</f>
        <v>167.66</v>
      </c>
      <c r="H3" s="9" t="s">
        <v>47</v>
      </c>
      <c r="I3" s="18">
        <f t="shared" si="1"/>
        <v>167.66</v>
      </c>
    </row>
    <row r="4" spans="1:9" s="20" customFormat="1" ht="12.75">
      <c r="A4" s="19" t="s">
        <v>91</v>
      </c>
      <c r="B4" s="20" t="s">
        <v>89</v>
      </c>
      <c r="C4" s="21">
        <v>62</v>
      </c>
      <c r="D4" s="21">
        <v>193</v>
      </c>
      <c r="E4" s="21">
        <v>0</v>
      </c>
      <c r="F4" s="21">
        <f t="shared" si="0"/>
        <v>0</v>
      </c>
      <c r="G4" s="21">
        <f>F4*1.1</f>
        <v>0</v>
      </c>
      <c r="H4" s="22" t="s">
        <v>75</v>
      </c>
      <c r="I4" s="21">
        <f t="shared" si="1"/>
        <v>0</v>
      </c>
    </row>
    <row r="5" spans="1:9" ht="12.75">
      <c r="A5" s="5" t="s">
        <v>92</v>
      </c>
      <c r="B5" s="2" t="s">
        <v>89</v>
      </c>
      <c r="C5" s="34">
        <v>52</v>
      </c>
      <c r="D5" s="18">
        <v>169</v>
      </c>
      <c r="E5" s="18">
        <v>1</v>
      </c>
      <c r="F5" s="18">
        <f t="shared" si="0"/>
        <v>169</v>
      </c>
      <c r="G5" s="18">
        <f>F5*1.01</f>
        <v>170.69</v>
      </c>
      <c r="H5" s="9" t="s">
        <v>47</v>
      </c>
      <c r="I5" s="18">
        <f>G5</f>
        <v>170.69</v>
      </c>
    </row>
    <row r="6" spans="1:9" ht="12.75">
      <c r="A6" s="5" t="s">
        <v>92</v>
      </c>
      <c r="B6" s="2" t="s">
        <v>89</v>
      </c>
      <c r="C6" s="34">
        <v>56</v>
      </c>
      <c r="D6" s="18">
        <v>169</v>
      </c>
      <c r="E6" s="18">
        <v>1</v>
      </c>
      <c r="F6" s="18">
        <f t="shared" si="0"/>
        <v>169</v>
      </c>
      <c r="G6" s="18">
        <f>F6*1.1</f>
        <v>185.9</v>
      </c>
      <c r="H6" s="9" t="s">
        <v>90</v>
      </c>
      <c r="I6" s="18">
        <f t="shared" si="1"/>
        <v>185.9</v>
      </c>
    </row>
    <row r="7" spans="1:9" ht="12.75">
      <c r="A7" s="5" t="s">
        <v>92</v>
      </c>
      <c r="B7" s="2" t="s">
        <v>89</v>
      </c>
      <c r="C7" s="34">
        <v>56</v>
      </c>
      <c r="D7" s="18">
        <v>180</v>
      </c>
      <c r="E7" s="18">
        <v>1</v>
      </c>
      <c r="F7" s="18">
        <f t="shared" si="0"/>
        <v>180</v>
      </c>
      <c r="G7" s="18">
        <f>F7*1.1</f>
        <v>198.00000000000003</v>
      </c>
      <c r="H7" s="9" t="s">
        <v>93</v>
      </c>
      <c r="I7" s="18">
        <f>G7</f>
        <v>198.00000000000003</v>
      </c>
    </row>
    <row r="8" spans="1:9" ht="12.75">
      <c r="A8" s="5" t="s">
        <v>94</v>
      </c>
      <c r="B8" s="2" t="s">
        <v>89</v>
      </c>
      <c r="C8" s="34">
        <v>52</v>
      </c>
      <c r="D8" s="18">
        <v>431</v>
      </c>
      <c r="E8" s="18">
        <v>1</v>
      </c>
      <c r="F8" s="18">
        <f t="shared" si="0"/>
        <v>431</v>
      </c>
      <c r="G8" s="18">
        <f>F8*1.01</f>
        <v>435.31</v>
      </c>
      <c r="H8" s="9" t="s">
        <v>47</v>
      </c>
      <c r="I8" s="18">
        <f>G8</f>
        <v>435.31</v>
      </c>
    </row>
    <row r="9" spans="1:9" ht="12.75">
      <c r="A9" s="5" t="s">
        <v>94</v>
      </c>
      <c r="B9" s="2" t="s">
        <v>89</v>
      </c>
      <c r="C9" s="34">
        <v>56</v>
      </c>
      <c r="D9" s="18">
        <v>431</v>
      </c>
      <c r="E9" s="18">
        <v>1</v>
      </c>
      <c r="F9" s="18">
        <f t="shared" si="0"/>
        <v>431</v>
      </c>
      <c r="G9" s="18">
        <f>F9*1.1</f>
        <v>474.1</v>
      </c>
      <c r="H9" s="9" t="s">
        <v>90</v>
      </c>
      <c r="I9" s="18">
        <f t="shared" si="1"/>
        <v>474.1</v>
      </c>
    </row>
    <row r="10" spans="1:9" ht="12.75">
      <c r="A10" s="5" t="s">
        <v>95</v>
      </c>
      <c r="B10" s="2" t="s">
        <v>96</v>
      </c>
      <c r="C10" s="34">
        <v>50</v>
      </c>
      <c r="D10" s="18">
        <v>89</v>
      </c>
      <c r="E10" s="18">
        <v>1</v>
      </c>
      <c r="F10" s="18">
        <f>D10</f>
        <v>89</v>
      </c>
      <c r="G10" s="18">
        <f>F10</f>
        <v>89</v>
      </c>
      <c r="H10" s="9" t="s">
        <v>12</v>
      </c>
      <c r="I10" s="18">
        <f t="shared" si="1"/>
        <v>89</v>
      </c>
    </row>
    <row r="11" spans="1:9" ht="12.75">
      <c r="A11" s="5" t="s">
        <v>97</v>
      </c>
      <c r="B11" s="2" t="s">
        <v>98</v>
      </c>
      <c r="C11" s="34">
        <v>50</v>
      </c>
      <c r="D11" s="18">
        <v>172</v>
      </c>
      <c r="E11" s="18">
        <v>1</v>
      </c>
      <c r="F11" s="18">
        <f aca="true" t="shared" si="2" ref="F11:F18">D11*E11</f>
        <v>172</v>
      </c>
      <c r="G11" s="18">
        <f>F11*1.15</f>
        <v>197.79999999999998</v>
      </c>
      <c r="H11" s="9" t="s">
        <v>99</v>
      </c>
      <c r="I11" s="18">
        <f t="shared" si="1"/>
        <v>197.79999999999998</v>
      </c>
    </row>
    <row r="12" spans="1:9" ht="12.75">
      <c r="A12" s="5" t="s">
        <v>100</v>
      </c>
      <c r="B12" s="2" t="s">
        <v>98</v>
      </c>
      <c r="C12" s="34">
        <v>50</v>
      </c>
      <c r="D12" s="18">
        <v>205</v>
      </c>
      <c r="E12" s="18">
        <v>1</v>
      </c>
      <c r="F12" s="18">
        <f t="shared" si="2"/>
        <v>205</v>
      </c>
      <c r="G12" s="18">
        <f>F12*1.15</f>
        <v>235.74999999999997</v>
      </c>
      <c r="H12" s="9" t="s">
        <v>99</v>
      </c>
      <c r="I12" s="18">
        <f t="shared" si="1"/>
        <v>235.74999999999997</v>
      </c>
    </row>
    <row r="13" spans="1:9" ht="12.75">
      <c r="A13" s="5" t="s">
        <v>101</v>
      </c>
      <c r="B13" s="2" t="s">
        <v>98</v>
      </c>
      <c r="C13" s="34">
        <v>52</v>
      </c>
      <c r="D13" s="18">
        <v>312</v>
      </c>
      <c r="E13" s="18">
        <v>1</v>
      </c>
      <c r="F13" s="18">
        <f t="shared" si="2"/>
        <v>312</v>
      </c>
      <c r="G13" s="18">
        <f>F13*1.15</f>
        <v>358.79999999999995</v>
      </c>
      <c r="H13" s="9" t="s">
        <v>99</v>
      </c>
      <c r="I13" s="18">
        <f t="shared" si="1"/>
        <v>358.79999999999995</v>
      </c>
    </row>
    <row r="14" spans="1:9" ht="12.75">
      <c r="A14" s="5" t="s">
        <v>102</v>
      </c>
      <c r="B14" s="2" t="s">
        <v>103</v>
      </c>
      <c r="C14" s="34">
        <v>50</v>
      </c>
      <c r="D14" s="18">
        <v>1722</v>
      </c>
      <c r="E14" s="18">
        <v>1</v>
      </c>
      <c r="F14" s="18">
        <f t="shared" si="2"/>
        <v>1722</v>
      </c>
      <c r="G14" s="18">
        <f>F14*1.12</f>
        <v>1928.64</v>
      </c>
      <c r="H14" s="9" t="s">
        <v>104</v>
      </c>
      <c r="I14" s="18">
        <f>G14</f>
        <v>1928.64</v>
      </c>
    </row>
    <row r="15" spans="1:9" ht="12.75">
      <c r="A15" s="5" t="s">
        <v>105</v>
      </c>
      <c r="B15" s="2" t="s">
        <v>106</v>
      </c>
      <c r="C15" s="34">
        <v>54</v>
      </c>
      <c r="D15" s="18">
        <v>320</v>
      </c>
      <c r="E15" s="18">
        <v>1</v>
      </c>
      <c r="F15" s="18">
        <f t="shared" si="2"/>
        <v>320</v>
      </c>
      <c r="G15" s="18">
        <f>F15*1.15</f>
        <v>368</v>
      </c>
      <c r="H15" s="9" t="s">
        <v>79</v>
      </c>
      <c r="I15" s="18">
        <f>G15</f>
        <v>368</v>
      </c>
    </row>
    <row r="16" spans="1:9" ht="12.75">
      <c r="A16" s="5" t="s">
        <v>107</v>
      </c>
      <c r="B16" s="2" t="s">
        <v>108</v>
      </c>
      <c r="C16" s="34">
        <v>54</v>
      </c>
      <c r="D16" s="18">
        <v>283</v>
      </c>
      <c r="E16" s="18">
        <v>1</v>
      </c>
      <c r="F16" s="18">
        <f t="shared" si="2"/>
        <v>283</v>
      </c>
      <c r="G16" s="18">
        <f>F16*1.15</f>
        <v>325.45</v>
      </c>
      <c r="H16" s="9" t="s">
        <v>109</v>
      </c>
      <c r="I16" s="18">
        <f>G16</f>
        <v>325.45</v>
      </c>
    </row>
    <row r="17" spans="1:9" ht="12.75">
      <c r="A17" s="5" t="s">
        <v>110</v>
      </c>
      <c r="B17" s="2" t="s">
        <v>108</v>
      </c>
      <c r="C17" s="34">
        <v>54</v>
      </c>
      <c r="D17" s="18">
        <v>180</v>
      </c>
      <c r="E17" s="18">
        <v>1</v>
      </c>
      <c r="F17" s="18">
        <f>D17*E17</f>
        <v>180</v>
      </c>
      <c r="G17" s="18">
        <f>F17*1.15</f>
        <v>206.99999999999997</v>
      </c>
      <c r="H17" s="9" t="s">
        <v>109</v>
      </c>
      <c r="I17" s="18">
        <f>G17</f>
        <v>206.99999999999997</v>
      </c>
    </row>
    <row r="18" spans="1:9" ht="12.75">
      <c r="A18" s="5" t="s">
        <v>111</v>
      </c>
      <c r="B18" s="2" t="s">
        <v>112</v>
      </c>
      <c r="C18" s="34" t="s">
        <v>113</v>
      </c>
      <c r="D18" s="18">
        <v>49</v>
      </c>
      <c r="E18" s="18">
        <v>1</v>
      </c>
      <c r="F18" s="18">
        <f t="shared" si="2"/>
        <v>49</v>
      </c>
      <c r="G18" s="18">
        <f>F18*1</f>
        <v>49</v>
      </c>
      <c r="H18" s="9" t="s">
        <v>12</v>
      </c>
      <c r="I18" s="18">
        <f aca="true" t="shared" si="3" ref="I18:I24">G18</f>
        <v>49</v>
      </c>
    </row>
    <row r="19" spans="1:9" ht="15.75" customHeight="1">
      <c r="A19" s="5" t="s">
        <v>114</v>
      </c>
      <c r="B19" s="2" t="s">
        <v>112</v>
      </c>
      <c r="C19" s="34">
        <v>54</v>
      </c>
      <c r="D19" s="18">
        <v>258</v>
      </c>
      <c r="E19" s="18">
        <v>1</v>
      </c>
      <c r="F19" s="18">
        <f>D19</f>
        <v>258</v>
      </c>
      <c r="G19" s="18">
        <f>F19</f>
        <v>258</v>
      </c>
      <c r="H19" s="9" t="s">
        <v>12</v>
      </c>
      <c r="I19" s="18">
        <f t="shared" si="3"/>
        <v>258</v>
      </c>
    </row>
    <row r="20" spans="1:9" ht="12.75">
      <c r="A20" s="5" t="s">
        <v>115</v>
      </c>
      <c r="B20" s="2" t="s">
        <v>112</v>
      </c>
      <c r="C20" s="34">
        <v>54</v>
      </c>
      <c r="D20" s="18">
        <v>262</v>
      </c>
      <c r="E20" s="18">
        <v>1</v>
      </c>
      <c r="F20" s="18">
        <f>D20</f>
        <v>262</v>
      </c>
      <c r="G20" s="18">
        <f>F20</f>
        <v>262</v>
      </c>
      <c r="H20" s="9" t="s">
        <v>12</v>
      </c>
      <c r="I20" s="18">
        <f t="shared" si="3"/>
        <v>262</v>
      </c>
    </row>
    <row r="21" spans="1:9" ht="12.75">
      <c r="A21" s="5" t="s">
        <v>116</v>
      </c>
      <c r="B21" s="2" t="s">
        <v>112</v>
      </c>
      <c r="C21" s="34">
        <v>54</v>
      </c>
      <c r="D21" s="18">
        <v>238</v>
      </c>
      <c r="E21" s="18">
        <v>1</v>
      </c>
      <c r="F21" s="18">
        <f>D21*E21</f>
        <v>238</v>
      </c>
      <c r="G21" s="18">
        <f>F21*1.12</f>
        <v>266.56</v>
      </c>
      <c r="H21" s="9" t="s">
        <v>63</v>
      </c>
      <c r="I21" s="18">
        <f t="shared" si="3"/>
        <v>266.56</v>
      </c>
    </row>
    <row r="22" spans="1:9" ht="12.75">
      <c r="A22" s="5" t="s">
        <v>117</v>
      </c>
      <c r="B22" s="2" t="s">
        <v>118</v>
      </c>
      <c r="C22" s="34">
        <v>76</v>
      </c>
      <c r="D22" s="18">
        <v>400</v>
      </c>
      <c r="E22" s="18">
        <v>1</v>
      </c>
      <c r="F22" s="18">
        <f>D22*E22</f>
        <v>400</v>
      </c>
      <c r="G22" s="18">
        <f>F22*1.1</f>
        <v>440.00000000000006</v>
      </c>
      <c r="H22" s="9" t="s">
        <v>78</v>
      </c>
      <c r="I22" s="18">
        <f t="shared" si="3"/>
        <v>440.00000000000006</v>
      </c>
    </row>
    <row r="23" spans="1:9" ht="12.75">
      <c r="A23" s="5" t="s">
        <v>119</v>
      </c>
      <c r="B23" s="2" t="s">
        <v>118</v>
      </c>
      <c r="C23" s="34">
        <v>84</v>
      </c>
      <c r="D23" s="18">
        <v>242</v>
      </c>
      <c r="E23" s="18">
        <v>1</v>
      </c>
      <c r="F23" s="18">
        <f>D23*E23</f>
        <v>242</v>
      </c>
      <c r="G23" s="18">
        <f>F23*1.15</f>
        <v>278.29999999999995</v>
      </c>
      <c r="H23" s="9" t="s">
        <v>79</v>
      </c>
      <c r="I23" s="18">
        <f t="shared" si="3"/>
        <v>278.29999999999995</v>
      </c>
    </row>
    <row r="24" spans="1:9" ht="12.75">
      <c r="A24" s="5" t="s">
        <v>120</v>
      </c>
      <c r="B24" s="2" t="s">
        <v>118</v>
      </c>
      <c r="C24" s="34">
        <v>84</v>
      </c>
      <c r="D24" s="18">
        <v>227</v>
      </c>
      <c r="E24" s="18">
        <v>1</v>
      </c>
      <c r="F24" s="18">
        <f>D24*E24</f>
        <v>227</v>
      </c>
      <c r="G24" s="18">
        <f>F24*1.12</f>
        <v>254.24000000000004</v>
      </c>
      <c r="H24" s="9" t="s">
        <v>121</v>
      </c>
      <c r="I24" s="18">
        <f t="shared" si="3"/>
        <v>254.24000000000004</v>
      </c>
    </row>
    <row r="91" ht="15">
      <c r="A91" s="10"/>
    </row>
  </sheetData>
  <autoFilter ref="A1:I24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A2" sqref="A2"/>
    </sheetView>
  </sheetViews>
  <sheetFormatPr defaultColWidth="9.00390625" defaultRowHeight="12.75"/>
  <cols>
    <col min="1" max="1" width="45.125" style="1" customWidth="1"/>
    <col min="2" max="2" width="17.25390625" style="29" customWidth="1"/>
    <col min="3" max="3" width="8.375" style="2" customWidth="1"/>
    <col min="4" max="4" width="6.125" style="2" customWidth="1"/>
    <col min="5" max="5" width="5.00390625" style="1" customWidth="1"/>
    <col min="6" max="6" width="7.375" style="1" customWidth="1"/>
    <col min="7" max="7" width="9.25390625" style="1" customWidth="1"/>
    <col min="8" max="8" width="14.75390625" style="2" customWidth="1"/>
    <col min="9" max="16384" width="9.125" style="1" customWidth="1"/>
  </cols>
  <sheetData>
    <row r="1" spans="1:9" s="29" customFormat="1" ht="12.75">
      <c r="A1" s="29" t="s">
        <v>0</v>
      </c>
      <c r="B1" s="29" t="s">
        <v>87</v>
      </c>
      <c r="C1" s="30" t="s">
        <v>2</v>
      </c>
      <c r="D1" s="30" t="s">
        <v>3</v>
      </c>
      <c r="E1" s="29" t="s">
        <v>4</v>
      </c>
      <c r="F1" s="29" t="s">
        <v>5</v>
      </c>
      <c r="G1" s="29" t="s">
        <v>6</v>
      </c>
      <c r="H1" s="30" t="s">
        <v>7</v>
      </c>
      <c r="I1" s="29" t="s">
        <v>8</v>
      </c>
    </row>
    <row r="2" spans="1:9" ht="12.75">
      <c r="A2" s="3" t="s">
        <v>142</v>
      </c>
      <c r="B2" s="29" t="s">
        <v>143</v>
      </c>
      <c r="C2" s="32">
        <v>48</v>
      </c>
      <c r="D2" s="2">
        <v>142</v>
      </c>
      <c r="E2" s="1">
        <v>1</v>
      </c>
      <c r="F2" s="1">
        <f aca="true" t="shared" si="0" ref="F2:F17">D2*E2</f>
        <v>142</v>
      </c>
      <c r="G2" s="1">
        <f aca="true" t="shared" si="1" ref="G2:G65">F2*1.15</f>
        <v>163.29999999999998</v>
      </c>
      <c r="H2" s="5" t="s">
        <v>306</v>
      </c>
      <c r="I2" s="1">
        <f aca="true" t="shared" si="2" ref="I2:I65">G2</f>
        <v>163.29999999999998</v>
      </c>
    </row>
    <row r="3" spans="1:9" ht="12.75">
      <c r="A3" s="3" t="s">
        <v>142</v>
      </c>
      <c r="B3" s="29" t="s">
        <v>143</v>
      </c>
      <c r="C3" s="32">
        <v>68</v>
      </c>
      <c r="D3" s="2">
        <v>158</v>
      </c>
      <c r="E3" s="1">
        <v>1</v>
      </c>
      <c r="F3" s="1">
        <f t="shared" si="0"/>
        <v>158</v>
      </c>
      <c r="G3" s="1">
        <f t="shared" si="1"/>
        <v>181.7</v>
      </c>
      <c r="H3" s="5" t="s">
        <v>122</v>
      </c>
      <c r="I3" s="1">
        <f t="shared" si="2"/>
        <v>181.7</v>
      </c>
    </row>
    <row r="4" spans="1:9" ht="15">
      <c r="A4" s="3" t="s">
        <v>144</v>
      </c>
      <c r="B4" s="29" t="s">
        <v>145</v>
      </c>
      <c r="C4" s="32">
        <v>54</v>
      </c>
      <c r="D4" s="6">
        <v>107</v>
      </c>
      <c r="E4" s="1">
        <v>1</v>
      </c>
      <c r="F4" s="1">
        <f t="shared" si="0"/>
        <v>107</v>
      </c>
      <c r="G4" s="1">
        <f t="shared" si="1"/>
        <v>123.05</v>
      </c>
      <c r="H4" s="5" t="s">
        <v>123</v>
      </c>
      <c r="I4" s="1">
        <f t="shared" si="2"/>
        <v>123.05</v>
      </c>
    </row>
    <row r="5" spans="1:9" ht="15">
      <c r="A5" s="3" t="s">
        <v>146</v>
      </c>
      <c r="B5" s="29" t="s">
        <v>145</v>
      </c>
      <c r="C5" s="32" t="s">
        <v>147</v>
      </c>
      <c r="D5" s="6">
        <v>57</v>
      </c>
      <c r="E5" s="1">
        <v>2</v>
      </c>
      <c r="F5" s="1">
        <f>D5*E5</f>
        <v>114</v>
      </c>
      <c r="G5" s="1">
        <f>F5*1.15</f>
        <v>131.1</v>
      </c>
      <c r="H5" s="5" t="s">
        <v>79</v>
      </c>
      <c r="I5" s="1">
        <f t="shared" si="2"/>
        <v>131.1</v>
      </c>
    </row>
    <row r="6" spans="1:9" ht="15">
      <c r="A6" s="3" t="s">
        <v>263</v>
      </c>
      <c r="B6" s="29" t="s">
        <v>145</v>
      </c>
      <c r="C6" s="32">
        <v>50</v>
      </c>
      <c r="D6" s="4">
        <v>46</v>
      </c>
      <c r="E6" s="2">
        <v>1</v>
      </c>
      <c r="F6" s="2">
        <f>D6*E6</f>
        <v>46</v>
      </c>
      <c r="G6" s="2">
        <f>F6*1.15</f>
        <v>52.9</v>
      </c>
      <c r="H6" s="5" t="s">
        <v>264</v>
      </c>
      <c r="I6" s="2">
        <f t="shared" si="2"/>
        <v>52.9</v>
      </c>
    </row>
    <row r="7" spans="1:9" ht="15">
      <c r="A7" s="3" t="s">
        <v>148</v>
      </c>
      <c r="B7" s="29" t="s">
        <v>145</v>
      </c>
      <c r="C7" s="32">
        <v>62</v>
      </c>
      <c r="D7" s="6">
        <v>47</v>
      </c>
      <c r="E7" s="1">
        <v>1</v>
      </c>
      <c r="F7" s="1">
        <f t="shared" si="0"/>
        <v>47</v>
      </c>
      <c r="G7" s="1">
        <f t="shared" si="1"/>
        <v>54.05</v>
      </c>
      <c r="H7" s="5" t="s">
        <v>124</v>
      </c>
      <c r="I7" s="1">
        <f t="shared" si="2"/>
        <v>54.05</v>
      </c>
    </row>
    <row r="8" spans="1:9" ht="15">
      <c r="A8" s="3" t="s">
        <v>149</v>
      </c>
      <c r="B8" s="29" t="s">
        <v>145</v>
      </c>
      <c r="C8" s="32">
        <v>62</v>
      </c>
      <c r="D8" s="6">
        <v>47</v>
      </c>
      <c r="E8" s="1">
        <v>1</v>
      </c>
      <c r="F8" s="1">
        <f t="shared" si="0"/>
        <v>47</v>
      </c>
      <c r="G8" s="1">
        <f t="shared" si="1"/>
        <v>54.05</v>
      </c>
      <c r="H8" s="5" t="s">
        <v>124</v>
      </c>
      <c r="I8" s="1">
        <f t="shared" si="2"/>
        <v>54.05</v>
      </c>
    </row>
    <row r="9" spans="1:9" ht="15">
      <c r="A9" s="3" t="s">
        <v>150</v>
      </c>
      <c r="B9" s="29" t="s">
        <v>145</v>
      </c>
      <c r="C9" s="32">
        <v>54</v>
      </c>
      <c r="D9" s="6">
        <v>57</v>
      </c>
      <c r="E9" s="1">
        <v>1</v>
      </c>
      <c r="F9" s="1">
        <f t="shared" si="0"/>
        <v>57</v>
      </c>
      <c r="G9" s="1">
        <f t="shared" si="1"/>
        <v>65.55</v>
      </c>
      <c r="H9" s="5" t="s">
        <v>123</v>
      </c>
      <c r="I9" s="1">
        <f t="shared" si="2"/>
        <v>65.55</v>
      </c>
    </row>
    <row r="10" spans="1:9" ht="15">
      <c r="A10" s="3" t="s">
        <v>151</v>
      </c>
      <c r="B10" s="29" t="s">
        <v>152</v>
      </c>
      <c r="C10" s="32">
        <v>50</v>
      </c>
      <c r="D10" s="6">
        <v>213</v>
      </c>
      <c r="E10" s="1">
        <v>1</v>
      </c>
      <c r="F10" s="1">
        <f>D10*E10</f>
        <v>213</v>
      </c>
      <c r="G10" s="1">
        <f t="shared" si="1"/>
        <v>244.95</v>
      </c>
      <c r="H10" s="5" t="s">
        <v>99</v>
      </c>
      <c r="I10" s="1">
        <f t="shared" si="2"/>
        <v>244.95</v>
      </c>
    </row>
    <row r="11" spans="1:9" ht="15">
      <c r="A11" s="3" t="s">
        <v>153</v>
      </c>
      <c r="B11" s="29" t="s">
        <v>152</v>
      </c>
      <c r="C11" s="32">
        <v>52</v>
      </c>
      <c r="D11" s="6">
        <v>94</v>
      </c>
      <c r="E11" s="1">
        <v>1</v>
      </c>
      <c r="F11" s="1">
        <f>D11*E11</f>
        <v>94</v>
      </c>
      <c r="G11" s="1">
        <f t="shared" si="1"/>
        <v>108.1</v>
      </c>
      <c r="H11" s="5" t="s">
        <v>12</v>
      </c>
      <c r="I11" s="1">
        <f t="shared" si="2"/>
        <v>108.1</v>
      </c>
    </row>
    <row r="12" spans="1:9" ht="15">
      <c r="A12" s="3" t="s">
        <v>154</v>
      </c>
      <c r="B12" s="29" t="s">
        <v>152</v>
      </c>
      <c r="C12" s="32">
        <v>50</v>
      </c>
      <c r="D12" s="6">
        <v>123</v>
      </c>
      <c r="E12" s="1">
        <v>1</v>
      </c>
      <c r="F12" s="1">
        <f t="shared" si="0"/>
        <v>123</v>
      </c>
      <c r="G12" s="1">
        <f t="shared" si="1"/>
        <v>141.45</v>
      </c>
      <c r="H12" s="5" t="s">
        <v>99</v>
      </c>
      <c r="I12" s="1">
        <f t="shared" si="2"/>
        <v>141.45</v>
      </c>
    </row>
    <row r="13" spans="1:9" ht="15">
      <c r="A13" s="3" t="s">
        <v>155</v>
      </c>
      <c r="B13" s="29" t="s">
        <v>152</v>
      </c>
      <c r="C13" s="32">
        <v>50</v>
      </c>
      <c r="D13" s="6">
        <v>109</v>
      </c>
      <c r="E13" s="1">
        <v>1</v>
      </c>
      <c r="F13" s="1">
        <f>D13*E13</f>
        <v>109</v>
      </c>
      <c r="G13" s="1">
        <f t="shared" si="1"/>
        <v>125.35</v>
      </c>
      <c r="H13" s="5" t="s">
        <v>99</v>
      </c>
      <c r="I13" s="1">
        <f t="shared" si="2"/>
        <v>125.35</v>
      </c>
    </row>
    <row r="14" spans="1:9" s="20" customFormat="1" ht="15">
      <c r="A14" s="19" t="s">
        <v>156</v>
      </c>
      <c r="B14" s="31" t="s">
        <v>152</v>
      </c>
      <c r="C14" s="20">
        <v>52</v>
      </c>
      <c r="D14" s="23">
        <v>109</v>
      </c>
      <c r="E14" s="20">
        <v>0</v>
      </c>
      <c r="F14" s="20">
        <f>D14*E14</f>
        <v>0</v>
      </c>
      <c r="G14" s="20">
        <f t="shared" si="1"/>
        <v>0</v>
      </c>
      <c r="H14" s="19" t="s">
        <v>12</v>
      </c>
      <c r="I14" s="20">
        <f t="shared" si="2"/>
        <v>0</v>
      </c>
    </row>
    <row r="15" spans="1:9" ht="15">
      <c r="A15" s="3" t="s">
        <v>157</v>
      </c>
      <c r="B15" s="29" t="s">
        <v>152</v>
      </c>
      <c r="C15" s="32">
        <v>52</v>
      </c>
      <c r="D15" s="6">
        <v>90</v>
      </c>
      <c r="E15" s="1">
        <v>2</v>
      </c>
      <c r="F15" s="1">
        <f>D15*E15</f>
        <v>180</v>
      </c>
      <c r="G15" s="1">
        <f t="shared" si="1"/>
        <v>206.99999999999997</v>
      </c>
      <c r="H15" s="5" t="s">
        <v>12</v>
      </c>
      <c r="I15" s="1">
        <f t="shared" si="2"/>
        <v>206.99999999999997</v>
      </c>
    </row>
    <row r="16" spans="1:9" ht="15">
      <c r="A16" s="3" t="s">
        <v>158</v>
      </c>
      <c r="B16" s="29" t="s">
        <v>152</v>
      </c>
      <c r="C16" s="32">
        <v>52</v>
      </c>
      <c r="D16" s="6">
        <v>102</v>
      </c>
      <c r="E16" s="1">
        <v>1</v>
      </c>
      <c r="F16" s="1">
        <f t="shared" si="0"/>
        <v>102</v>
      </c>
      <c r="G16" s="1">
        <f t="shared" si="1"/>
        <v>117.3</v>
      </c>
      <c r="H16" s="5" t="s">
        <v>63</v>
      </c>
      <c r="I16" s="1">
        <f t="shared" si="2"/>
        <v>117.3</v>
      </c>
    </row>
    <row r="17" spans="1:9" ht="15">
      <c r="A17" s="3" t="s">
        <v>159</v>
      </c>
      <c r="B17" s="29" t="s">
        <v>152</v>
      </c>
      <c r="C17" s="32">
        <v>52</v>
      </c>
      <c r="D17" s="6">
        <v>102</v>
      </c>
      <c r="E17" s="1">
        <v>1</v>
      </c>
      <c r="F17" s="1">
        <f t="shared" si="0"/>
        <v>102</v>
      </c>
      <c r="G17" s="1">
        <f t="shared" si="1"/>
        <v>117.3</v>
      </c>
      <c r="H17" s="5" t="s">
        <v>63</v>
      </c>
      <c r="I17" s="1">
        <f t="shared" si="2"/>
        <v>117.3</v>
      </c>
    </row>
    <row r="18" spans="1:9" ht="15">
      <c r="A18" s="3" t="s">
        <v>160</v>
      </c>
      <c r="B18" s="29" t="s">
        <v>152</v>
      </c>
      <c r="C18" s="32">
        <v>52</v>
      </c>
      <c r="D18" s="6">
        <v>45</v>
      </c>
      <c r="E18" s="1">
        <v>1</v>
      </c>
      <c r="F18" s="1">
        <f>D18</f>
        <v>45</v>
      </c>
      <c r="G18" s="1">
        <f t="shared" si="1"/>
        <v>51.74999999999999</v>
      </c>
      <c r="H18" s="5" t="s">
        <v>12</v>
      </c>
      <c r="I18" s="1">
        <f t="shared" si="2"/>
        <v>51.74999999999999</v>
      </c>
    </row>
    <row r="19" spans="1:9" ht="15">
      <c r="A19" s="3" t="s">
        <v>161</v>
      </c>
      <c r="B19" s="29" t="s">
        <v>152</v>
      </c>
      <c r="C19" s="32">
        <v>52</v>
      </c>
      <c r="D19" s="6">
        <v>45</v>
      </c>
      <c r="E19" s="1">
        <v>1</v>
      </c>
      <c r="F19" s="1">
        <f>D19</f>
        <v>45</v>
      </c>
      <c r="G19" s="1">
        <f t="shared" si="1"/>
        <v>51.74999999999999</v>
      </c>
      <c r="H19" s="5" t="s">
        <v>12</v>
      </c>
      <c r="I19" s="1">
        <f t="shared" si="2"/>
        <v>51.74999999999999</v>
      </c>
    </row>
    <row r="20" spans="1:9" ht="15">
      <c r="A20" s="3" t="s">
        <v>162</v>
      </c>
      <c r="B20" s="29" t="s">
        <v>152</v>
      </c>
      <c r="C20" s="32">
        <v>50</v>
      </c>
      <c r="D20" s="6">
        <v>63</v>
      </c>
      <c r="E20" s="1">
        <v>1</v>
      </c>
      <c r="F20" s="1">
        <f>D20*E20</f>
        <v>63</v>
      </c>
      <c r="G20" s="1">
        <f t="shared" si="1"/>
        <v>72.44999999999999</v>
      </c>
      <c r="H20" s="5" t="s">
        <v>99</v>
      </c>
      <c r="I20" s="1">
        <f t="shared" si="2"/>
        <v>72.44999999999999</v>
      </c>
    </row>
    <row r="21" spans="1:9" ht="15">
      <c r="A21" s="3" t="s">
        <v>163</v>
      </c>
      <c r="B21" s="29" t="s">
        <v>152</v>
      </c>
      <c r="C21" s="32">
        <v>50</v>
      </c>
      <c r="D21" s="6">
        <v>57</v>
      </c>
      <c r="E21" s="1">
        <v>1</v>
      </c>
      <c r="F21" s="1">
        <f>D21*E21</f>
        <v>57</v>
      </c>
      <c r="G21" s="1">
        <f t="shared" si="1"/>
        <v>65.55</v>
      </c>
      <c r="H21" s="5" t="s">
        <v>99</v>
      </c>
      <c r="I21" s="1">
        <f t="shared" si="2"/>
        <v>65.55</v>
      </c>
    </row>
    <row r="22" spans="1:9" ht="15">
      <c r="A22" s="3" t="s">
        <v>164</v>
      </c>
      <c r="B22" s="29" t="s">
        <v>152</v>
      </c>
      <c r="C22" s="32">
        <v>50</v>
      </c>
      <c r="D22" s="6">
        <v>57</v>
      </c>
      <c r="E22" s="1">
        <v>1</v>
      </c>
      <c r="F22" s="1">
        <f>D22*E22</f>
        <v>57</v>
      </c>
      <c r="G22" s="1">
        <f t="shared" si="1"/>
        <v>65.55</v>
      </c>
      <c r="H22" s="5" t="s">
        <v>99</v>
      </c>
      <c r="I22" s="1">
        <f t="shared" si="2"/>
        <v>65.55</v>
      </c>
    </row>
    <row r="23" spans="1:9" ht="15">
      <c r="A23" s="3" t="s">
        <v>165</v>
      </c>
      <c r="B23" s="29" t="s">
        <v>152</v>
      </c>
      <c r="C23" s="32">
        <v>52</v>
      </c>
      <c r="D23" s="6">
        <v>63</v>
      </c>
      <c r="E23" s="1">
        <v>1</v>
      </c>
      <c r="F23" s="1">
        <v>63</v>
      </c>
      <c r="G23" s="1">
        <f>F23*1.15</f>
        <v>72.44999999999999</v>
      </c>
      <c r="H23" s="5" t="s">
        <v>63</v>
      </c>
      <c r="I23" s="1">
        <f t="shared" si="2"/>
        <v>72.44999999999999</v>
      </c>
    </row>
    <row r="24" spans="1:9" ht="15">
      <c r="A24" s="3" t="s">
        <v>165</v>
      </c>
      <c r="B24" s="29" t="s">
        <v>152</v>
      </c>
      <c r="C24" s="32">
        <v>52</v>
      </c>
      <c r="D24" s="6">
        <v>63</v>
      </c>
      <c r="E24" s="1">
        <v>1</v>
      </c>
      <c r="F24" s="1">
        <v>63</v>
      </c>
      <c r="G24" s="1">
        <f>F24*1</f>
        <v>63</v>
      </c>
      <c r="H24" s="5" t="s">
        <v>12</v>
      </c>
      <c r="I24" s="1">
        <f t="shared" si="2"/>
        <v>63</v>
      </c>
    </row>
    <row r="25" spans="1:9" ht="15">
      <c r="A25" s="3" t="s">
        <v>304</v>
      </c>
      <c r="B25" s="29" t="s">
        <v>265</v>
      </c>
      <c r="C25" s="32" t="s">
        <v>195</v>
      </c>
      <c r="D25" s="6">
        <v>205</v>
      </c>
      <c r="E25" s="1">
        <v>1</v>
      </c>
      <c r="F25" s="1">
        <f aca="true" t="shared" si="3" ref="F25:F61">D25*E25</f>
        <v>205</v>
      </c>
      <c r="G25" s="1">
        <f t="shared" si="1"/>
        <v>235.74999999999997</v>
      </c>
      <c r="H25" s="5" t="s">
        <v>266</v>
      </c>
      <c r="I25" s="1">
        <f t="shared" si="2"/>
        <v>235.74999999999997</v>
      </c>
    </row>
    <row r="26" spans="1:9" s="20" customFormat="1" ht="15">
      <c r="A26" s="19" t="s">
        <v>267</v>
      </c>
      <c r="B26" s="31" t="s">
        <v>265</v>
      </c>
      <c r="C26" s="20" t="s">
        <v>195</v>
      </c>
      <c r="D26" s="23">
        <v>205</v>
      </c>
      <c r="E26" s="20">
        <v>0</v>
      </c>
      <c r="F26" s="20">
        <f t="shared" si="3"/>
        <v>0</v>
      </c>
      <c r="G26" s="20">
        <f t="shared" si="1"/>
        <v>0</v>
      </c>
      <c r="H26" s="19" t="s">
        <v>266</v>
      </c>
      <c r="I26" s="20">
        <f t="shared" si="2"/>
        <v>0</v>
      </c>
    </row>
    <row r="27" spans="1:9" ht="12.75">
      <c r="A27" s="3" t="s">
        <v>166</v>
      </c>
      <c r="B27" s="29" t="s">
        <v>167</v>
      </c>
      <c r="C27" s="32">
        <v>50</v>
      </c>
      <c r="D27" s="2">
        <v>142</v>
      </c>
      <c r="E27" s="1">
        <v>1</v>
      </c>
      <c r="F27" s="1">
        <f t="shared" si="3"/>
        <v>142</v>
      </c>
      <c r="G27" s="1">
        <f t="shared" si="1"/>
        <v>163.29999999999998</v>
      </c>
      <c r="H27" s="5" t="s">
        <v>125</v>
      </c>
      <c r="I27" s="1">
        <f t="shared" si="2"/>
        <v>163.29999999999998</v>
      </c>
    </row>
    <row r="28" spans="1:9" ht="12.75">
      <c r="A28" s="3" t="s">
        <v>168</v>
      </c>
      <c r="B28" s="29" t="s">
        <v>167</v>
      </c>
      <c r="C28" s="32">
        <v>50</v>
      </c>
      <c r="D28" s="2">
        <v>67</v>
      </c>
      <c r="E28" s="1">
        <v>1</v>
      </c>
      <c r="F28" s="1">
        <f t="shared" si="3"/>
        <v>67</v>
      </c>
      <c r="G28" s="1">
        <f t="shared" si="1"/>
        <v>77.05</v>
      </c>
      <c r="H28" s="5" t="s">
        <v>125</v>
      </c>
      <c r="I28" s="1">
        <f t="shared" si="2"/>
        <v>77.05</v>
      </c>
    </row>
    <row r="29" spans="1:9" ht="12.75">
      <c r="A29" s="3" t="s">
        <v>168</v>
      </c>
      <c r="B29" s="29" t="s">
        <v>167</v>
      </c>
      <c r="C29" s="32">
        <v>68</v>
      </c>
      <c r="D29" s="2">
        <v>72</v>
      </c>
      <c r="E29" s="1">
        <v>1</v>
      </c>
      <c r="F29" s="1">
        <f t="shared" si="3"/>
        <v>72</v>
      </c>
      <c r="G29" s="1">
        <f t="shared" si="1"/>
        <v>82.8</v>
      </c>
      <c r="H29" s="5" t="s">
        <v>122</v>
      </c>
      <c r="I29" s="1">
        <f t="shared" si="2"/>
        <v>82.8</v>
      </c>
    </row>
    <row r="30" spans="1:9" ht="12.75">
      <c r="A30" s="3" t="s">
        <v>169</v>
      </c>
      <c r="B30" s="29" t="s">
        <v>170</v>
      </c>
      <c r="C30" s="32" t="s">
        <v>171</v>
      </c>
      <c r="D30" s="2">
        <v>61</v>
      </c>
      <c r="E30" s="1">
        <v>2</v>
      </c>
      <c r="F30" s="1">
        <f t="shared" si="3"/>
        <v>122</v>
      </c>
      <c r="G30" s="1">
        <f>F30*1.15</f>
        <v>140.29999999999998</v>
      </c>
      <c r="H30" s="5" t="s">
        <v>122</v>
      </c>
      <c r="I30" s="1">
        <f t="shared" si="2"/>
        <v>140.29999999999998</v>
      </c>
    </row>
    <row r="31" spans="1:9" ht="12.75">
      <c r="A31" s="3" t="s">
        <v>172</v>
      </c>
      <c r="B31" s="29" t="s">
        <v>173</v>
      </c>
      <c r="C31" s="32">
        <v>60</v>
      </c>
      <c r="D31" s="2">
        <v>209</v>
      </c>
      <c r="E31" s="1">
        <v>1</v>
      </c>
      <c r="F31" s="1">
        <f t="shared" si="3"/>
        <v>209</v>
      </c>
      <c r="G31" s="1">
        <f t="shared" si="1"/>
        <v>240.35</v>
      </c>
      <c r="H31" s="5" t="s">
        <v>124</v>
      </c>
      <c r="I31" s="1">
        <f t="shared" si="2"/>
        <v>240.35</v>
      </c>
    </row>
    <row r="32" spans="1:9" ht="12.75">
      <c r="A32" s="3" t="s">
        <v>174</v>
      </c>
      <c r="B32" s="29" t="s">
        <v>175</v>
      </c>
      <c r="C32" s="32">
        <v>50</v>
      </c>
      <c r="D32" s="2">
        <v>130</v>
      </c>
      <c r="E32" s="1">
        <v>1</v>
      </c>
      <c r="F32" s="1">
        <f t="shared" si="3"/>
        <v>130</v>
      </c>
      <c r="G32" s="1">
        <f t="shared" si="1"/>
        <v>149.5</v>
      </c>
      <c r="H32" s="5" t="s">
        <v>63</v>
      </c>
      <c r="I32" s="1">
        <f t="shared" si="2"/>
        <v>149.5</v>
      </c>
    </row>
    <row r="33" spans="1:9" ht="12.75">
      <c r="A33" s="3" t="s">
        <v>176</v>
      </c>
      <c r="B33" s="29" t="s">
        <v>175</v>
      </c>
      <c r="C33" s="32">
        <v>54</v>
      </c>
      <c r="D33" s="2">
        <v>152</v>
      </c>
      <c r="E33" s="1">
        <v>2</v>
      </c>
      <c r="F33" s="1">
        <f t="shared" si="3"/>
        <v>304</v>
      </c>
      <c r="G33" s="1">
        <f t="shared" si="1"/>
        <v>349.59999999999997</v>
      </c>
      <c r="H33" s="5" t="s">
        <v>123</v>
      </c>
      <c r="I33" s="1">
        <f t="shared" si="2"/>
        <v>349.59999999999997</v>
      </c>
    </row>
    <row r="34" spans="1:9" ht="12.75">
      <c r="A34" s="3" t="s">
        <v>177</v>
      </c>
      <c r="B34" s="29" t="s">
        <v>175</v>
      </c>
      <c r="C34" s="32">
        <v>50</v>
      </c>
      <c r="D34" s="2">
        <v>78</v>
      </c>
      <c r="E34" s="1">
        <v>1</v>
      </c>
      <c r="F34" s="1">
        <f t="shared" si="3"/>
        <v>78</v>
      </c>
      <c r="G34" s="1">
        <f>F34*1.15</f>
        <v>89.69999999999999</v>
      </c>
      <c r="H34" s="5" t="s">
        <v>125</v>
      </c>
      <c r="I34" s="1">
        <f t="shared" si="2"/>
        <v>89.69999999999999</v>
      </c>
    </row>
    <row r="35" spans="1:9" ht="12.75">
      <c r="A35" s="3" t="s">
        <v>177</v>
      </c>
      <c r="B35" s="29" t="s">
        <v>175</v>
      </c>
      <c r="C35" s="32">
        <v>52</v>
      </c>
      <c r="D35" s="2">
        <v>80</v>
      </c>
      <c r="E35" s="1">
        <v>1</v>
      </c>
      <c r="F35" s="1">
        <f t="shared" si="3"/>
        <v>80</v>
      </c>
      <c r="G35" s="1">
        <f>F35*1.15</f>
        <v>92</v>
      </c>
      <c r="H35" s="5" t="s">
        <v>63</v>
      </c>
      <c r="I35" s="1">
        <f t="shared" si="2"/>
        <v>92</v>
      </c>
    </row>
    <row r="36" spans="1:9" ht="12.75">
      <c r="A36" s="3" t="s">
        <v>177</v>
      </c>
      <c r="B36" s="29" t="s">
        <v>175</v>
      </c>
      <c r="C36" s="32">
        <v>54</v>
      </c>
      <c r="D36" s="2">
        <v>80</v>
      </c>
      <c r="E36" s="1">
        <v>2</v>
      </c>
      <c r="F36" s="1">
        <f t="shared" si="3"/>
        <v>160</v>
      </c>
      <c r="G36" s="1">
        <f>F36*1.15</f>
        <v>184</v>
      </c>
      <c r="H36" s="5" t="s">
        <v>123</v>
      </c>
      <c r="I36" s="1">
        <f t="shared" si="2"/>
        <v>184</v>
      </c>
    </row>
    <row r="37" spans="1:9" ht="15">
      <c r="A37" s="3" t="s">
        <v>178</v>
      </c>
      <c r="B37" s="29" t="s">
        <v>179</v>
      </c>
      <c r="C37" s="32">
        <v>60</v>
      </c>
      <c r="D37" s="6">
        <v>270</v>
      </c>
      <c r="E37" s="1">
        <v>1</v>
      </c>
      <c r="F37" s="1">
        <f t="shared" si="3"/>
        <v>270</v>
      </c>
      <c r="G37" s="1">
        <f t="shared" si="1"/>
        <v>310.5</v>
      </c>
      <c r="H37" s="5" t="s">
        <v>124</v>
      </c>
      <c r="I37" s="1">
        <f t="shared" si="2"/>
        <v>310.5</v>
      </c>
    </row>
    <row r="38" spans="1:9" ht="12.75">
      <c r="A38" s="3" t="s">
        <v>180</v>
      </c>
      <c r="B38" s="29" t="s">
        <v>181</v>
      </c>
      <c r="C38" s="32">
        <v>50</v>
      </c>
      <c r="D38" s="2">
        <v>112</v>
      </c>
      <c r="E38" s="1">
        <v>1</v>
      </c>
      <c r="F38" s="1">
        <f t="shared" si="3"/>
        <v>112</v>
      </c>
      <c r="G38" s="1">
        <f t="shared" si="1"/>
        <v>128.79999999999998</v>
      </c>
      <c r="H38" s="5" t="s">
        <v>126</v>
      </c>
      <c r="I38" s="1">
        <f t="shared" si="2"/>
        <v>128.79999999999998</v>
      </c>
    </row>
    <row r="39" spans="1:9" ht="12.75">
      <c r="A39" s="3" t="s">
        <v>182</v>
      </c>
      <c r="B39" s="29" t="s">
        <v>181</v>
      </c>
      <c r="C39" s="32">
        <v>54</v>
      </c>
      <c r="D39" s="2">
        <v>71</v>
      </c>
      <c r="E39" s="1">
        <v>1</v>
      </c>
      <c r="F39" s="1">
        <f>D39*E39</f>
        <v>71</v>
      </c>
      <c r="G39" s="1">
        <f t="shared" si="1"/>
        <v>81.64999999999999</v>
      </c>
      <c r="H39" s="5" t="s">
        <v>79</v>
      </c>
      <c r="I39" s="1">
        <f t="shared" si="2"/>
        <v>81.64999999999999</v>
      </c>
    </row>
    <row r="40" spans="1:9" ht="12.75">
      <c r="A40" s="3" t="s">
        <v>268</v>
      </c>
      <c r="B40" s="29" t="s">
        <v>183</v>
      </c>
      <c r="C40" s="32">
        <v>52</v>
      </c>
      <c r="D40" s="2">
        <v>152</v>
      </c>
      <c r="E40" s="1">
        <v>1</v>
      </c>
      <c r="F40" s="1">
        <f>D40*E40</f>
        <v>152</v>
      </c>
      <c r="G40" s="1">
        <f t="shared" si="1"/>
        <v>174.79999999999998</v>
      </c>
      <c r="H40" s="5" t="s">
        <v>127</v>
      </c>
      <c r="I40" s="1">
        <f t="shared" si="2"/>
        <v>174.79999999999998</v>
      </c>
    </row>
    <row r="41" spans="1:9" ht="15">
      <c r="A41" s="3" t="s">
        <v>269</v>
      </c>
      <c r="B41" s="29" t="s">
        <v>183</v>
      </c>
      <c r="C41" s="32">
        <v>52</v>
      </c>
      <c r="D41" s="4">
        <v>84</v>
      </c>
      <c r="E41" s="1">
        <v>1</v>
      </c>
      <c r="F41" s="1">
        <f aca="true" t="shared" si="4" ref="F41:F47">D41*E41</f>
        <v>84</v>
      </c>
      <c r="G41" s="1">
        <f t="shared" si="1"/>
        <v>96.6</v>
      </c>
      <c r="H41" s="5" t="s">
        <v>264</v>
      </c>
      <c r="I41" s="1">
        <f t="shared" si="2"/>
        <v>96.6</v>
      </c>
    </row>
    <row r="42" spans="1:9" ht="15">
      <c r="A42" s="3" t="s">
        <v>184</v>
      </c>
      <c r="B42" s="29" t="s">
        <v>185</v>
      </c>
      <c r="C42" s="33">
        <v>62</v>
      </c>
      <c r="D42" s="6">
        <v>68</v>
      </c>
      <c r="E42" s="1">
        <v>1</v>
      </c>
      <c r="F42" s="1">
        <f t="shared" si="4"/>
        <v>68</v>
      </c>
      <c r="G42" s="1">
        <f t="shared" si="1"/>
        <v>78.19999999999999</v>
      </c>
      <c r="H42" s="5" t="s">
        <v>124</v>
      </c>
      <c r="I42" s="1">
        <f t="shared" si="2"/>
        <v>78.19999999999999</v>
      </c>
    </row>
    <row r="43" spans="1:9" ht="15">
      <c r="A43" s="3" t="s">
        <v>186</v>
      </c>
      <c r="B43" s="29" t="s">
        <v>185</v>
      </c>
      <c r="C43" s="33">
        <v>72</v>
      </c>
      <c r="D43" s="6">
        <v>242</v>
      </c>
      <c r="E43" s="1">
        <v>1</v>
      </c>
      <c r="F43" s="1">
        <f t="shared" si="4"/>
        <v>242</v>
      </c>
      <c r="G43" s="1">
        <f t="shared" si="1"/>
        <v>278.29999999999995</v>
      </c>
      <c r="H43" s="5" t="s">
        <v>122</v>
      </c>
      <c r="I43" s="1">
        <f t="shared" si="2"/>
        <v>278.29999999999995</v>
      </c>
    </row>
    <row r="44" spans="1:9" ht="15">
      <c r="A44" s="3" t="s">
        <v>187</v>
      </c>
      <c r="B44" s="29" t="s">
        <v>185</v>
      </c>
      <c r="C44" s="33">
        <v>80</v>
      </c>
      <c r="D44" s="6">
        <v>242</v>
      </c>
      <c r="E44" s="1">
        <v>1</v>
      </c>
      <c r="F44" s="1">
        <f t="shared" si="4"/>
        <v>242</v>
      </c>
      <c r="G44" s="1">
        <f t="shared" si="1"/>
        <v>278.29999999999995</v>
      </c>
      <c r="H44" s="5" t="s">
        <v>128</v>
      </c>
      <c r="I44" s="1">
        <f t="shared" si="2"/>
        <v>278.29999999999995</v>
      </c>
    </row>
    <row r="45" spans="1:9" ht="15">
      <c r="A45" s="3" t="s">
        <v>187</v>
      </c>
      <c r="B45" s="29" t="s">
        <v>185</v>
      </c>
      <c r="C45" s="33">
        <v>84</v>
      </c>
      <c r="D45" s="6">
        <v>242</v>
      </c>
      <c r="E45" s="1">
        <v>1</v>
      </c>
      <c r="F45" s="1">
        <f>D45*E45</f>
        <v>242</v>
      </c>
      <c r="G45" s="1">
        <f t="shared" si="1"/>
        <v>278.29999999999995</v>
      </c>
      <c r="H45" s="5" t="s">
        <v>79</v>
      </c>
      <c r="I45" s="1">
        <f>G45</f>
        <v>278.29999999999995</v>
      </c>
    </row>
    <row r="46" spans="1:9" ht="15">
      <c r="A46" s="3" t="s">
        <v>188</v>
      </c>
      <c r="B46" s="29" t="s">
        <v>189</v>
      </c>
      <c r="C46" s="33">
        <v>68</v>
      </c>
      <c r="D46" s="6">
        <v>162</v>
      </c>
      <c r="E46" s="1">
        <v>2</v>
      </c>
      <c r="F46" s="1">
        <f t="shared" si="4"/>
        <v>324</v>
      </c>
      <c r="G46" s="1">
        <f t="shared" si="1"/>
        <v>372.59999999999997</v>
      </c>
      <c r="H46" s="5" t="s">
        <v>122</v>
      </c>
      <c r="I46" s="1">
        <f t="shared" si="2"/>
        <v>372.59999999999997</v>
      </c>
    </row>
    <row r="47" spans="1:9" ht="15">
      <c r="A47" s="3" t="s">
        <v>190</v>
      </c>
      <c r="B47" s="29" t="s">
        <v>189</v>
      </c>
      <c r="C47" s="33">
        <v>68</v>
      </c>
      <c r="D47" s="6">
        <v>78</v>
      </c>
      <c r="E47" s="1">
        <v>2</v>
      </c>
      <c r="F47" s="1">
        <f t="shared" si="4"/>
        <v>156</v>
      </c>
      <c r="G47" s="1">
        <f t="shared" si="1"/>
        <v>179.39999999999998</v>
      </c>
      <c r="H47" s="5" t="s">
        <v>122</v>
      </c>
      <c r="I47" s="1">
        <f t="shared" si="2"/>
        <v>179.39999999999998</v>
      </c>
    </row>
    <row r="48" spans="1:9" ht="15">
      <c r="A48" s="3" t="s">
        <v>191</v>
      </c>
      <c r="B48" s="29" t="s">
        <v>189</v>
      </c>
      <c r="C48" s="33">
        <v>62</v>
      </c>
      <c r="D48" s="4">
        <v>68</v>
      </c>
      <c r="E48" s="1">
        <v>1</v>
      </c>
      <c r="F48" s="1">
        <f t="shared" si="3"/>
        <v>68</v>
      </c>
      <c r="G48" s="1">
        <f t="shared" si="1"/>
        <v>78.19999999999999</v>
      </c>
      <c r="H48" s="5" t="s">
        <v>124</v>
      </c>
      <c r="I48" s="1">
        <f t="shared" si="2"/>
        <v>78.19999999999999</v>
      </c>
    </row>
    <row r="49" spans="1:9" ht="15">
      <c r="A49" s="3" t="s">
        <v>192</v>
      </c>
      <c r="B49" s="29" t="s">
        <v>193</v>
      </c>
      <c r="C49" s="33">
        <v>52</v>
      </c>
      <c r="D49" s="6">
        <v>152</v>
      </c>
      <c r="E49" s="1">
        <v>1</v>
      </c>
      <c r="F49" s="1">
        <f t="shared" si="3"/>
        <v>152</v>
      </c>
      <c r="G49" s="1">
        <f t="shared" si="1"/>
        <v>174.79999999999998</v>
      </c>
      <c r="H49" s="5" t="s">
        <v>127</v>
      </c>
      <c r="I49" s="1">
        <f t="shared" si="2"/>
        <v>174.79999999999998</v>
      </c>
    </row>
    <row r="50" spans="1:9" ht="15">
      <c r="A50" s="3" t="s">
        <v>194</v>
      </c>
      <c r="B50" s="29" t="s">
        <v>193</v>
      </c>
      <c r="C50" s="32" t="s">
        <v>195</v>
      </c>
      <c r="D50" s="6">
        <v>205</v>
      </c>
      <c r="E50" s="1">
        <v>1</v>
      </c>
      <c r="F50" s="1">
        <f t="shared" si="3"/>
        <v>205</v>
      </c>
      <c r="G50" s="1">
        <f t="shared" si="1"/>
        <v>235.74999999999997</v>
      </c>
      <c r="H50" s="5" t="s">
        <v>128</v>
      </c>
      <c r="I50" s="1">
        <f t="shared" si="2"/>
        <v>235.74999999999997</v>
      </c>
    </row>
    <row r="51" spans="1:9" ht="15">
      <c r="A51" s="3" t="s">
        <v>196</v>
      </c>
      <c r="B51" s="29" t="s">
        <v>197</v>
      </c>
      <c r="C51" s="33">
        <v>54</v>
      </c>
      <c r="D51" s="6">
        <v>71</v>
      </c>
      <c r="E51" s="1">
        <v>1</v>
      </c>
      <c r="F51" s="1">
        <f t="shared" si="3"/>
        <v>71</v>
      </c>
      <c r="G51" s="1">
        <f t="shared" si="1"/>
        <v>81.64999999999999</v>
      </c>
      <c r="H51" s="5" t="s">
        <v>79</v>
      </c>
      <c r="I51" s="1">
        <f t="shared" si="2"/>
        <v>81.64999999999999</v>
      </c>
    </row>
    <row r="52" spans="1:9" ht="15">
      <c r="A52" s="3" t="s">
        <v>198</v>
      </c>
      <c r="B52" s="29" t="s">
        <v>199</v>
      </c>
      <c r="C52" s="32">
        <v>54</v>
      </c>
      <c r="D52" s="6">
        <v>298</v>
      </c>
      <c r="E52" s="1">
        <v>1</v>
      </c>
      <c r="F52" s="1">
        <f>D52*E52</f>
        <v>298</v>
      </c>
      <c r="G52" s="1">
        <f>F52*1.15</f>
        <v>342.7</v>
      </c>
      <c r="H52" s="5" t="s">
        <v>79</v>
      </c>
      <c r="I52" s="1">
        <f t="shared" si="2"/>
        <v>342.7</v>
      </c>
    </row>
    <row r="53" spans="1:9" ht="15">
      <c r="A53" s="3" t="s">
        <v>200</v>
      </c>
      <c r="B53" s="29" t="s">
        <v>201</v>
      </c>
      <c r="C53" s="33">
        <v>50</v>
      </c>
      <c r="D53" s="4">
        <v>115</v>
      </c>
      <c r="E53" s="1">
        <v>1</v>
      </c>
      <c r="F53" s="1">
        <f>D53*E53</f>
        <v>115</v>
      </c>
      <c r="G53" s="1">
        <f>F53*1.15</f>
        <v>132.25</v>
      </c>
      <c r="H53" s="5" t="s">
        <v>99</v>
      </c>
      <c r="I53" s="1">
        <f t="shared" si="2"/>
        <v>132.25</v>
      </c>
    </row>
    <row r="54" spans="1:9" ht="12.75">
      <c r="A54" s="3" t="s">
        <v>202</v>
      </c>
      <c r="B54" s="29" t="s">
        <v>203</v>
      </c>
      <c r="C54" s="32">
        <v>60</v>
      </c>
      <c r="D54" s="2">
        <v>152</v>
      </c>
      <c r="E54" s="1">
        <v>1</v>
      </c>
      <c r="F54" s="1">
        <f t="shared" si="3"/>
        <v>152</v>
      </c>
      <c r="G54" s="1">
        <f t="shared" si="1"/>
        <v>174.79999999999998</v>
      </c>
      <c r="H54" s="5" t="s">
        <v>126</v>
      </c>
      <c r="I54" s="1">
        <f t="shared" si="2"/>
        <v>174.79999999999998</v>
      </c>
    </row>
    <row r="55" spans="1:9" ht="12.75">
      <c r="A55" s="3" t="s">
        <v>204</v>
      </c>
      <c r="B55" s="29" t="s">
        <v>203</v>
      </c>
      <c r="C55" s="32">
        <v>68</v>
      </c>
      <c r="D55" s="2">
        <v>84</v>
      </c>
      <c r="E55" s="1">
        <v>2</v>
      </c>
      <c r="F55" s="1">
        <f t="shared" si="3"/>
        <v>168</v>
      </c>
      <c r="G55" s="1">
        <f t="shared" si="1"/>
        <v>193.2</v>
      </c>
      <c r="H55" s="5" t="s">
        <v>122</v>
      </c>
      <c r="I55" s="1">
        <f t="shared" si="2"/>
        <v>193.2</v>
      </c>
    </row>
    <row r="56" spans="1:9" ht="12.75">
      <c r="A56" s="3" t="s">
        <v>205</v>
      </c>
      <c r="B56" s="29" t="s">
        <v>206</v>
      </c>
      <c r="C56" s="32">
        <v>50</v>
      </c>
      <c r="D56" s="2">
        <v>144</v>
      </c>
      <c r="E56" s="1">
        <v>1</v>
      </c>
      <c r="F56" s="1">
        <f>D56*E56</f>
        <v>144</v>
      </c>
      <c r="G56" s="1">
        <f t="shared" si="1"/>
        <v>165.6</v>
      </c>
      <c r="H56" s="5" t="s">
        <v>63</v>
      </c>
      <c r="I56" s="1">
        <f t="shared" si="2"/>
        <v>165.6</v>
      </c>
    </row>
    <row r="57" spans="1:9" ht="12.75">
      <c r="A57" s="3" t="s">
        <v>205</v>
      </c>
      <c r="B57" s="29" t="s">
        <v>206</v>
      </c>
      <c r="C57" s="32">
        <v>54</v>
      </c>
      <c r="D57" s="2">
        <v>152</v>
      </c>
      <c r="E57" s="1">
        <v>1</v>
      </c>
      <c r="F57" s="1">
        <f t="shared" si="3"/>
        <v>152</v>
      </c>
      <c r="G57" s="1">
        <f t="shared" si="1"/>
        <v>174.79999999999998</v>
      </c>
      <c r="H57" s="5" t="s">
        <v>123</v>
      </c>
      <c r="I57" s="1">
        <f t="shared" si="2"/>
        <v>174.79999999999998</v>
      </c>
    </row>
    <row r="58" spans="1:9" ht="15">
      <c r="A58" s="3" t="s">
        <v>270</v>
      </c>
      <c r="B58" s="29" t="s">
        <v>206</v>
      </c>
      <c r="C58" s="32">
        <v>52</v>
      </c>
      <c r="D58" s="4">
        <v>71</v>
      </c>
      <c r="E58" s="1">
        <v>1</v>
      </c>
      <c r="F58" s="1">
        <f t="shared" si="3"/>
        <v>71</v>
      </c>
      <c r="G58" s="1">
        <f t="shared" si="1"/>
        <v>81.64999999999999</v>
      </c>
      <c r="H58" s="5" t="s">
        <v>264</v>
      </c>
      <c r="I58" s="1">
        <f t="shared" si="2"/>
        <v>81.64999999999999</v>
      </c>
    </row>
    <row r="59" spans="1:9" ht="15">
      <c r="A59" s="3" t="s">
        <v>207</v>
      </c>
      <c r="B59" s="29" t="s">
        <v>206</v>
      </c>
      <c r="C59" s="32">
        <v>52</v>
      </c>
      <c r="D59" s="6">
        <v>80</v>
      </c>
      <c r="E59" s="1">
        <v>1</v>
      </c>
      <c r="F59" s="1">
        <f>D59*E59</f>
        <v>80</v>
      </c>
      <c r="G59" s="1">
        <f t="shared" si="1"/>
        <v>92</v>
      </c>
      <c r="H59" s="5" t="s">
        <v>63</v>
      </c>
      <c r="I59" s="1">
        <f t="shared" si="2"/>
        <v>92</v>
      </c>
    </row>
    <row r="60" spans="1:9" ht="15">
      <c r="A60" s="3" t="s">
        <v>207</v>
      </c>
      <c r="B60" s="29" t="s">
        <v>206</v>
      </c>
      <c r="C60" s="32">
        <v>54</v>
      </c>
      <c r="D60" s="6">
        <v>80</v>
      </c>
      <c r="E60" s="1">
        <v>1</v>
      </c>
      <c r="F60" s="1">
        <f t="shared" si="3"/>
        <v>80</v>
      </c>
      <c r="G60" s="1">
        <f t="shared" si="1"/>
        <v>92</v>
      </c>
      <c r="H60" s="5" t="s">
        <v>123</v>
      </c>
      <c r="I60" s="1">
        <f t="shared" si="2"/>
        <v>92</v>
      </c>
    </row>
    <row r="61" spans="1:9" s="20" customFormat="1" ht="15">
      <c r="A61" s="19" t="s">
        <v>208</v>
      </c>
      <c r="B61" s="31" t="s">
        <v>209</v>
      </c>
      <c r="C61" s="20">
        <v>50</v>
      </c>
      <c r="D61" s="23">
        <v>130</v>
      </c>
      <c r="E61" s="20">
        <v>0</v>
      </c>
      <c r="F61" s="20">
        <f t="shared" si="3"/>
        <v>0</v>
      </c>
      <c r="G61" s="20">
        <f t="shared" si="1"/>
        <v>0</v>
      </c>
      <c r="H61" s="19" t="s">
        <v>125</v>
      </c>
      <c r="I61" s="20">
        <f t="shared" si="2"/>
        <v>0</v>
      </c>
    </row>
    <row r="62" spans="1:9" s="20" customFormat="1" ht="15">
      <c r="A62" s="19" t="s">
        <v>208</v>
      </c>
      <c r="B62" s="31" t="s">
        <v>209</v>
      </c>
      <c r="C62" s="20">
        <v>52</v>
      </c>
      <c r="D62" s="23">
        <v>137</v>
      </c>
      <c r="E62" s="20">
        <v>0</v>
      </c>
      <c r="F62" s="20">
        <f>D62*E62</f>
        <v>0</v>
      </c>
      <c r="G62" s="20">
        <f t="shared" si="1"/>
        <v>0</v>
      </c>
      <c r="H62" s="19" t="s">
        <v>127</v>
      </c>
      <c r="I62" s="20">
        <f t="shared" si="2"/>
        <v>0</v>
      </c>
    </row>
    <row r="63" spans="1:9" ht="15">
      <c r="A63" s="3" t="s">
        <v>210</v>
      </c>
      <c r="B63" s="29" t="s">
        <v>211</v>
      </c>
      <c r="C63" s="32">
        <v>52</v>
      </c>
      <c r="D63" s="6">
        <v>137</v>
      </c>
      <c r="E63" s="1">
        <v>1</v>
      </c>
      <c r="F63" s="1">
        <f>D63*E63</f>
        <v>137</v>
      </c>
      <c r="G63" s="1">
        <f t="shared" si="1"/>
        <v>157.54999999999998</v>
      </c>
      <c r="H63" s="5" t="s">
        <v>127</v>
      </c>
      <c r="I63" s="1">
        <f t="shared" si="2"/>
        <v>157.54999999999998</v>
      </c>
    </row>
    <row r="64" spans="1:9" ht="15">
      <c r="A64" s="3" t="s">
        <v>210</v>
      </c>
      <c r="B64" s="29" t="s">
        <v>211</v>
      </c>
      <c r="C64" s="32">
        <v>60</v>
      </c>
      <c r="D64" s="6">
        <v>137</v>
      </c>
      <c r="E64" s="1">
        <v>1</v>
      </c>
      <c r="F64" s="1">
        <f>D64*E64</f>
        <v>137</v>
      </c>
      <c r="G64" s="1">
        <f t="shared" si="1"/>
        <v>157.54999999999998</v>
      </c>
      <c r="H64" s="5" t="s">
        <v>122</v>
      </c>
      <c r="I64" s="1">
        <f t="shared" si="2"/>
        <v>157.54999999999998</v>
      </c>
    </row>
    <row r="65" spans="1:9" ht="15">
      <c r="A65" s="3" t="s">
        <v>205</v>
      </c>
      <c r="B65" s="29" t="s">
        <v>211</v>
      </c>
      <c r="C65" s="32">
        <v>54</v>
      </c>
      <c r="D65" s="6">
        <v>152</v>
      </c>
      <c r="E65" s="1">
        <v>1</v>
      </c>
      <c r="F65" s="1">
        <f>D65*E65</f>
        <v>152</v>
      </c>
      <c r="G65" s="1">
        <f t="shared" si="1"/>
        <v>174.79999999999998</v>
      </c>
      <c r="H65" s="5" t="s">
        <v>123</v>
      </c>
      <c r="I65" s="1">
        <f t="shared" si="2"/>
        <v>174.79999999999998</v>
      </c>
    </row>
    <row r="66" spans="1:9" ht="15">
      <c r="A66" s="3" t="s">
        <v>212</v>
      </c>
      <c r="B66" s="29" t="s">
        <v>211</v>
      </c>
      <c r="C66" s="32">
        <v>60</v>
      </c>
      <c r="D66" s="6">
        <v>84</v>
      </c>
      <c r="E66" s="1">
        <v>1</v>
      </c>
      <c r="F66" s="1">
        <f aca="true" t="shared" si="5" ref="F66:F83">D66*E66</f>
        <v>84</v>
      </c>
      <c r="G66" s="1">
        <f aca="true" t="shared" si="6" ref="G66:G118">F66*1.15</f>
        <v>96.6</v>
      </c>
      <c r="H66" s="5" t="s">
        <v>122</v>
      </c>
      <c r="I66" s="1">
        <f aca="true" t="shared" si="7" ref="I66:I116">G66</f>
        <v>96.6</v>
      </c>
    </row>
    <row r="67" spans="1:9" ht="15">
      <c r="A67" s="3" t="s">
        <v>213</v>
      </c>
      <c r="B67" s="29" t="s">
        <v>211</v>
      </c>
      <c r="C67" s="32">
        <v>50</v>
      </c>
      <c r="D67" s="6">
        <v>63</v>
      </c>
      <c r="E67" s="1">
        <v>1</v>
      </c>
      <c r="F67" s="1">
        <f t="shared" si="5"/>
        <v>63</v>
      </c>
      <c r="G67" s="1">
        <f t="shared" si="6"/>
        <v>72.44999999999999</v>
      </c>
      <c r="H67" s="5" t="s">
        <v>125</v>
      </c>
      <c r="I67" s="1">
        <f t="shared" si="7"/>
        <v>72.44999999999999</v>
      </c>
    </row>
    <row r="68" spans="1:9" ht="15">
      <c r="A68" s="3" t="s">
        <v>214</v>
      </c>
      <c r="B68" s="29" t="s">
        <v>211</v>
      </c>
      <c r="C68" s="32">
        <v>54</v>
      </c>
      <c r="D68" s="6">
        <v>80</v>
      </c>
      <c r="E68" s="1">
        <v>1</v>
      </c>
      <c r="F68" s="1">
        <f>D68*E68</f>
        <v>80</v>
      </c>
      <c r="G68" s="1">
        <f t="shared" si="6"/>
        <v>92</v>
      </c>
      <c r="H68" s="5" t="s">
        <v>123</v>
      </c>
      <c r="I68" s="1">
        <f t="shared" si="7"/>
        <v>92</v>
      </c>
    </row>
    <row r="69" spans="1:9" ht="15">
      <c r="A69" s="3" t="s">
        <v>214</v>
      </c>
      <c r="B69" s="29" t="s">
        <v>211</v>
      </c>
      <c r="C69" s="32">
        <v>60</v>
      </c>
      <c r="D69" s="6">
        <v>80</v>
      </c>
      <c r="E69" s="1">
        <v>1</v>
      </c>
      <c r="F69" s="1">
        <f>D69*E69</f>
        <v>80</v>
      </c>
      <c r="G69" s="1">
        <f t="shared" si="6"/>
        <v>92</v>
      </c>
      <c r="H69" s="5" t="s">
        <v>122</v>
      </c>
      <c r="I69" s="1">
        <f t="shared" si="7"/>
        <v>92</v>
      </c>
    </row>
    <row r="70" spans="1:9" ht="15">
      <c r="A70" s="3" t="s">
        <v>215</v>
      </c>
      <c r="B70" s="29" t="s">
        <v>216</v>
      </c>
      <c r="C70" s="32">
        <v>54</v>
      </c>
      <c r="D70" s="4">
        <v>119</v>
      </c>
      <c r="E70" s="1">
        <v>1</v>
      </c>
      <c r="F70" s="1">
        <f>D70*E70</f>
        <v>119</v>
      </c>
      <c r="G70" s="1">
        <f t="shared" si="6"/>
        <v>136.85</v>
      </c>
      <c r="H70" s="5" t="s">
        <v>129</v>
      </c>
      <c r="I70" s="1">
        <f t="shared" si="7"/>
        <v>136.85</v>
      </c>
    </row>
    <row r="71" spans="1:9" ht="15">
      <c r="A71" s="3" t="s">
        <v>217</v>
      </c>
      <c r="B71" s="29" t="s">
        <v>216</v>
      </c>
      <c r="C71" s="32">
        <v>54</v>
      </c>
      <c r="D71" s="4">
        <v>48</v>
      </c>
      <c r="E71" s="1">
        <v>1</v>
      </c>
      <c r="F71" s="1">
        <f t="shared" si="5"/>
        <v>48</v>
      </c>
      <c r="G71" s="1">
        <f t="shared" si="6"/>
        <v>55.199999999999996</v>
      </c>
      <c r="H71" s="5" t="s">
        <v>129</v>
      </c>
      <c r="I71" s="1">
        <f t="shared" si="7"/>
        <v>55.199999999999996</v>
      </c>
    </row>
    <row r="72" spans="1:9" ht="15">
      <c r="A72" s="3" t="s">
        <v>271</v>
      </c>
      <c r="B72" s="29" t="s">
        <v>272</v>
      </c>
      <c r="C72" s="32">
        <v>50</v>
      </c>
      <c r="D72" s="4">
        <v>131</v>
      </c>
      <c r="E72" s="1">
        <v>1</v>
      </c>
      <c r="F72" s="1">
        <f t="shared" si="5"/>
        <v>131</v>
      </c>
      <c r="G72" s="1">
        <f t="shared" si="6"/>
        <v>150.64999999999998</v>
      </c>
      <c r="H72" s="5" t="s">
        <v>264</v>
      </c>
      <c r="I72" s="1">
        <f t="shared" si="7"/>
        <v>150.64999999999998</v>
      </c>
    </row>
    <row r="73" spans="1:9" ht="15">
      <c r="A73" s="3" t="s">
        <v>218</v>
      </c>
      <c r="B73" s="29" t="s">
        <v>219</v>
      </c>
      <c r="C73" s="32">
        <v>50</v>
      </c>
      <c r="D73" s="4">
        <v>63</v>
      </c>
      <c r="E73" s="1">
        <v>1</v>
      </c>
      <c r="F73" s="1">
        <f t="shared" si="5"/>
        <v>63</v>
      </c>
      <c r="G73" s="1">
        <f>F73*1.15</f>
        <v>72.44999999999999</v>
      </c>
      <c r="H73" s="5" t="s">
        <v>125</v>
      </c>
      <c r="I73" s="1">
        <f t="shared" si="7"/>
        <v>72.44999999999999</v>
      </c>
    </row>
    <row r="74" spans="1:9" ht="15">
      <c r="A74" s="3" t="s">
        <v>220</v>
      </c>
      <c r="B74" s="29" t="s">
        <v>221</v>
      </c>
      <c r="C74" s="32">
        <v>72</v>
      </c>
      <c r="D74" s="6">
        <v>242</v>
      </c>
      <c r="E74" s="1">
        <v>1</v>
      </c>
      <c r="F74" s="1">
        <f t="shared" si="5"/>
        <v>242</v>
      </c>
      <c r="G74" s="1">
        <f>F74*1.15</f>
        <v>278.29999999999995</v>
      </c>
      <c r="H74" s="5" t="s">
        <v>122</v>
      </c>
      <c r="I74" s="1">
        <f t="shared" si="7"/>
        <v>278.29999999999995</v>
      </c>
    </row>
    <row r="75" spans="1:9" ht="15">
      <c r="A75" s="3" t="s">
        <v>222</v>
      </c>
      <c r="B75" s="29" t="s">
        <v>223</v>
      </c>
      <c r="C75" s="32">
        <v>50</v>
      </c>
      <c r="D75" s="4">
        <v>121</v>
      </c>
      <c r="E75" s="1">
        <v>2</v>
      </c>
      <c r="F75" s="1">
        <f t="shared" si="5"/>
        <v>242</v>
      </c>
      <c r="G75" s="1">
        <f>F75*1.15</f>
        <v>278.29999999999995</v>
      </c>
      <c r="H75" s="5" t="s">
        <v>126</v>
      </c>
      <c r="I75" s="1">
        <f t="shared" si="7"/>
        <v>278.29999999999995</v>
      </c>
    </row>
    <row r="76" spans="1:9" ht="15">
      <c r="A76" s="3" t="s">
        <v>224</v>
      </c>
      <c r="B76" s="29" t="s">
        <v>223</v>
      </c>
      <c r="C76" s="32">
        <v>54</v>
      </c>
      <c r="D76" s="6">
        <v>84</v>
      </c>
      <c r="E76" s="1">
        <v>1</v>
      </c>
      <c r="F76" s="1">
        <f t="shared" si="5"/>
        <v>84</v>
      </c>
      <c r="G76" s="1">
        <f>F76*1.15</f>
        <v>96.6</v>
      </c>
      <c r="H76" s="5" t="s">
        <v>129</v>
      </c>
      <c r="I76" s="1">
        <f t="shared" si="7"/>
        <v>96.6</v>
      </c>
    </row>
    <row r="77" spans="1:9" s="20" customFormat="1" ht="15">
      <c r="A77" s="19" t="s">
        <v>225</v>
      </c>
      <c r="B77" s="31" t="s">
        <v>223</v>
      </c>
      <c r="C77" s="20">
        <v>54</v>
      </c>
      <c r="D77" s="23">
        <v>48</v>
      </c>
      <c r="E77" s="20">
        <v>0</v>
      </c>
      <c r="F77" s="20">
        <f t="shared" si="5"/>
        <v>0</v>
      </c>
      <c r="G77" s="20">
        <f>F77*1.15</f>
        <v>0</v>
      </c>
      <c r="H77" s="19" t="s">
        <v>129</v>
      </c>
      <c r="I77" s="20">
        <f t="shared" si="7"/>
        <v>0</v>
      </c>
    </row>
    <row r="78" spans="1:9" ht="15">
      <c r="A78" s="3" t="s">
        <v>226</v>
      </c>
      <c r="B78" s="29" t="s">
        <v>227</v>
      </c>
      <c r="C78" s="32">
        <v>62</v>
      </c>
      <c r="D78" s="4">
        <v>68</v>
      </c>
      <c r="E78" s="1">
        <v>1</v>
      </c>
      <c r="F78" s="1">
        <f t="shared" si="5"/>
        <v>68</v>
      </c>
      <c r="G78" s="1">
        <f t="shared" si="6"/>
        <v>78.19999999999999</v>
      </c>
      <c r="H78" s="5" t="s">
        <v>124</v>
      </c>
      <c r="I78" s="1">
        <f t="shared" si="7"/>
        <v>78.19999999999999</v>
      </c>
    </row>
    <row r="79" spans="1:9" ht="15">
      <c r="A79" s="3" t="s">
        <v>228</v>
      </c>
      <c r="B79" s="29" t="s">
        <v>227</v>
      </c>
      <c r="C79" s="32">
        <v>62</v>
      </c>
      <c r="D79" s="4">
        <v>68</v>
      </c>
      <c r="E79" s="1">
        <v>1</v>
      </c>
      <c r="F79" s="1">
        <f t="shared" si="5"/>
        <v>68</v>
      </c>
      <c r="G79" s="1">
        <f t="shared" si="6"/>
        <v>78.19999999999999</v>
      </c>
      <c r="H79" s="5" t="s">
        <v>124</v>
      </c>
      <c r="I79" s="1">
        <f t="shared" si="7"/>
        <v>78.19999999999999</v>
      </c>
    </row>
    <row r="80" spans="1:9" ht="15">
      <c r="A80" s="3" t="s">
        <v>229</v>
      </c>
      <c r="B80" s="29" t="s">
        <v>230</v>
      </c>
      <c r="C80" s="32">
        <v>54</v>
      </c>
      <c r="D80" s="4">
        <v>150</v>
      </c>
      <c r="E80" s="1">
        <v>1</v>
      </c>
      <c r="F80" s="1">
        <f t="shared" si="5"/>
        <v>150</v>
      </c>
      <c r="G80" s="1">
        <f t="shared" si="6"/>
        <v>172.5</v>
      </c>
      <c r="H80" s="5" t="s">
        <v>63</v>
      </c>
      <c r="I80" s="1">
        <f t="shared" si="7"/>
        <v>172.5</v>
      </c>
    </row>
    <row r="81" spans="1:9" ht="15">
      <c r="A81" s="3" t="s">
        <v>231</v>
      </c>
      <c r="B81" s="29" t="s">
        <v>230</v>
      </c>
      <c r="C81" s="32">
        <v>54</v>
      </c>
      <c r="D81" s="4">
        <v>450</v>
      </c>
      <c r="E81" s="1">
        <v>1</v>
      </c>
      <c r="F81" s="1">
        <f t="shared" si="5"/>
        <v>450</v>
      </c>
      <c r="G81" s="1">
        <f t="shared" si="6"/>
        <v>517.5</v>
      </c>
      <c r="H81" s="5" t="s">
        <v>63</v>
      </c>
      <c r="I81" s="1">
        <f t="shared" si="7"/>
        <v>517.5</v>
      </c>
    </row>
    <row r="82" spans="1:9" ht="15">
      <c r="A82" s="3" t="s">
        <v>232</v>
      </c>
      <c r="B82" s="29" t="s">
        <v>230</v>
      </c>
      <c r="C82" s="32">
        <v>54</v>
      </c>
      <c r="D82" s="4">
        <v>220</v>
      </c>
      <c r="E82" s="1">
        <v>1</v>
      </c>
      <c r="F82" s="1">
        <f t="shared" si="5"/>
        <v>220</v>
      </c>
      <c r="G82" s="1">
        <f t="shared" si="6"/>
        <v>252.99999999999997</v>
      </c>
      <c r="H82" s="5" t="s">
        <v>63</v>
      </c>
      <c r="I82" s="1">
        <f t="shared" si="7"/>
        <v>252.99999999999997</v>
      </c>
    </row>
    <row r="83" spans="1:9" ht="15.75" customHeight="1">
      <c r="A83" s="3" t="s">
        <v>233</v>
      </c>
      <c r="B83" s="29" t="s">
        <v>234</v>
      </c>
      <c r="C83" s="32">
        <v>54</v>
      </c>
      <c r="D83" s="4">
        <v>198</v>
      </c>
      <c r="E83" s="1">
        <v>1</v>
      </c>
      <c r="F83" s="1">
        <f t="shared" si="5"/>
        <v>198</v>
      </c>
      <c r="G83" s="1">
        <f t="shared" si="6"/>
        <v>227.7</v>
      </c>
      <c r="H83" s="5" t="s">
        <v>63</v>
      </c>
      <c r="I83" s="1">
        <f t="shared" si="7"/>
        <v>227.7</v>
      </c>
    </row>
    <row r="84" spans="1:9" s="20" customFormat="1" ht="15">
      <c r="A84" s="19" t="s">
        <v>235</v>
      </c>
      <c r="B84" s="31" t="s">
        <v>236</v>
      </c>
      <c r="C84" s="20">
        <v>88</v>
      </c>
      <c r="D84" s="23">
        <v>231</v>
      </c>
      <c r="E84" s="20">
        <v>0</v>
      </c>
      <c r="F84" s="20">
        <f>D84*E84</f>
        <v>0</v>
      </c>
      <c r="G84" s="20">
        <f t="shared" si="6"/>
        <v>0</v>
      </c>
      <c r="H84" s="19" t="s">
        <v>12</v>
      </c>
      <c r="I84" s="20">
        <f t="shared" si="7"/>
        <v>0</v>
      </c>
    </row>
    <row r="85" spans="1:9" ht="15">
      <c r="A85" s="3" t="s">
        <v>237</v>
      </c>
      <c r="B85" s="29" t="s">
        <v>236</v>
      </c>
      <c r="C85" s="32">
        <v>54</v>
      </c>
      <c r="D85" s="6">
        <v>220</v>
      </c>
      <c r="E85" s="1">
        <v>1</v>
      </c>
      <c r="F85" s="1">
        <f>D85*E85</f>
        <v>220</v>
      </c>
      <c r="G85" s="1">
        <f t="shared" si="6"/>
        <v>252.99999999999997</v>
      </c>
      <c r="H85" s="5" t="s">
        <v>71</v>
      </c>
      <c r="I85" s="1">
        <f>G85</f>
        <v>252.99999999999997</v>
      </c>
    </row>
    <row r="86" spans="1:9" ht="15.75" customHeight="1">
      <c r="A86" s="3" t="s">
        <v>238</v>
      </c>
      <c r="B86" s="29" t="s">
        <v>236</v>
      </c>
      <c r="C86" s="32">
        <v>60</v>
      </c>
      <c r="D86" s="4">
        <v>85</v>
      </c>
      <c r="E86" s="1">
        <v>1</v>
      </c>
      <c r="F86" s="1">
        <f aca="true" t="shared" si="8" ref="F86:F110">D86*E86</f>
        <v>85</v>
      </c>
      <c r="G86" s="1">
        <f t="shared" si="6"/>
        <v>97.74999999999999</v>
      </c>
      <c r="H86" s="5" t="s">
        <v>126</v>
      </c>
      <c r="I86" s="1">
        <f t="shared" si="7"/>
        <v>97.74999999999999</v>
      </c>
    </row>
    <row r="87" spans="1:9" ht="15.75" customHeight="1">
      <c r="A87" s="3" t="s">
        <v>238</v>
      </c>
      <c r="B87" s="29" t="s">
        <v>236</v>
      </c>
      <c r="C87" s="32">
        <v>64</v>
      </c>
      <c r="D87" s="4">
        <v>85</v>
      </c>
      <c r="E87" s="1">
        <v>1</v>
      </c>
      <c r="F87" s="1">
        <f t="shared" si="8"/>
        <v>85</v>
      </c>
      <c r="G87" s="1">
        <f t="shared" si="6"/>
        <v>97.74999999999999</v>
      </c>
      <c r="H87" s="5" t="s">
        <v>67</v>
      </c>
      <c r="I87" s="1">
        <f t="shared" si="7"/>
        <v>97.74999999999999</v>
      </c>
    </row>
    <row r="88" spans="1:9" ht="15.75" customHeight="1">
      <c r="A88" s="3" t="s">
        <v>239</v>
      </c>
      <c r="B88" s="29" t="s">
        <v>236</v>
      </c>
      <c r="C88" s="32">
        <v>50</v>
      </c>
      <c r="D88" s="4">
        <v>85</v>
      </c>
      <c r="E88" s="1">
        <v>1</v>
      </c>
      <c r="F88" s="1">
        <f t="shared" si="8"/>
        <v>85</v>
      </c>
      <c r="G88" s="1">
        <f t="shared" si="6"/>
        <v>97.74999999999999</v>
      </c>
      <c r="H88" s="5" t="s">
        <v>130</v>
      </c>
      <c r="I88" s="1">
        <f t="shared" si="7"/>
        <v>97.74999999999999</v>
      </c>
    </row>
    <row r="89" spans="1:9" ht="15.75" customHeight="1">
      <c r="A89" s="3" t="s">
        <v>239</v>
      </c>
      <c r="B89" s="29" t="s">
        <v>236</v>
      </c>
      <c r="C89" s="32">
        <v>52</v>
      </c>
      <c r="D89" s="4">
        <v>85</v>
      </c>
      <c r="E89" s="1">
        <v>1</v>
      </c>
      <c r="F89" s="1">
        <f t="shared" si="8"/>
        <v>85</v>
      </c>
      <c r="G89" s="1">
        <f t="shared" si="6"/>
        <v>97.74999999999999</v>
      </c>
      <c r="H89" s="5" t="s">
        <v>67</v>
      </c>
      <c r="I89" s="1">
        <f t="shared" si="7"/>
        <v>97.74999999999999</v>
      </c>
    </row>
    <row r="90" spans="1:9" ht="15.75" customHeight="1">
      <c r="A90" s="3" t="s">
        <v>239</v>
      </c>
      <c r="B90" s="29" t="s">
        <v>236</v>
      </c>
      <c r="C90" s="32">
        <v>62</v>
      </c>
      <c r="D90" s="4">
        <v>85</v>
      </c>
      <c r="E90" s="1">
        <v>1</v>
      </c>
      <c r="F90" s="1">
        <f t="shared" si="8"/>
        <v>85</v>
      </c>
      <c r="G90" s="1">
        <f t="shared" si="6"/>
        <v>97.74999999999999</v>
      </c>
      <c r="H90" s="5" t="s">
        <v>130</v>
      </c>
      <c r="I90" s="1">
        <f t="shared" si="7"/>
        <v>97.74999999999999</v>
      </c>
    </row>
    <row r="91" spans="1:9" ht="15.75" customHeight="1">
      <c r="A91" s="3" t="s">
        <v>239</v>
      </c>
      <c r="B91" s="29" t="s">
        <v>236</v>
      </c>
      <c r="C91" s="32">
        <v>64</v>
      </c>
      <c r="D91" s="4">
        <v>85</v>
      </c>
      <c r="E91" s="1">
        <v>1</v>
      </c>
      <c r="F91" s="1">
        <f t="shared" si="8"/>
        <v>85</v>
      </c>
      <c r="G91" s="1">
        <f t="shared" si="6"/>
        <v>97.74999999999999</v>
      </c>
      <c r="H91" s="5" t="s">
        <v>67</v>
      </c>
      <c r="I91" s="1">
        <f t="shared" si="7"/>
        <v>97.74999999999999</v>
      </c>
    </row>
    <row r="92" spans="1:9" ht="15.75" customHeight="1">
      <c r="A92" s="3" t="s">
        <v>240</v>
      </c>
      <c r="B92" s="29" t="s">
        <v>236</v>
      </c>
      <c r="C92" s="32">
        <v>54</v>
      </c>
      <c r="D92" s="4">
        <v>116</v>
      </c>
      <c r="E92" s="1">
        <v>1</v>
      </c>
      <c r="F92" s="1">
        <f t="shared" si="8"/>
        <v>116</v>
      </c>
      <c r="G92" s="1">
        <f t="shared" si="6"/>
        <v>133.39999999999998</v>
      </c>
      <c r="H92" s="5" t="s">
        <v>129</v>
      </c>
      <c r="I92" s="1">
        <f t="shared" si="7"/>
        <v>133.39999999999998</v>
      </c>
    </row>
    <row r="93" spans="1:9" ht="15">
      <c r="A93" s="3" t="s">
        <v>241</v>
      </c>
      <c r="B93" s="29" t="s">
        <v>236</v>
      </c>
      <c r="C93" s="32">
        <v>54</v>
      </c>
      <c r="D93" s="6">
        <v>60</v>
      </c>
      <c r="E93" s="1">
        <v>1</v>
      </c>
      <c r="F93" s="1">
        <f t="shared" si="8"/>
        <v>60</v>
      </c>
      <c r="G93" s="1">
        <f t="shared" si="6"/>
        <v>69</v>
      </c>
      <c r="H93" s="5" t="s">
        <v>24</v>
      </c>
      <c r="I93" s="1">
        <f t="shared" si="7"/>
        <v>69</v>
      </c>
    </row>
    <row r="94" spans="1:9" ht="15">
      <c r="A94" s="3" t="s">
        <v>242</v>
      </c>
      <c r="B94" s="29" t="s">
        <v>236</v>
      </c>
      <c r="C94" s="33">
        <v>76</v>
      </c>
      <c r="D94" s="6">
        <v>116</v>
      </c>
      <c r="E94" s="1">
        <v>1</v>
      </c>
      <c r="F94" s="1">
        <f t="shared" si="8"/>
        <v>116</v>
      </c>
      <c r="G94" s="1">
        <f t="shared" si="6"/>
        <v>133.39999999999998</v>
      </c>
      <c r="H94" s="5" t="s">
        <v>71</v>
      </c>
      <c r="I94" s="1">
        <f t="shared" si="7"/>
        <v>133.39999999999998</v>
      </c>
    </row>
    <row r="95" spans="1:9" ht="15">
      <c r="A95" s="3" t="s">
        <v>243</v>
      </c>
      <c r="B95" s="29" t="s">
        <v>236</v>
      </c>
      <c r="C95" s="32">
        <v>72</v>
      </c>
      <c r="D95" s="6">
        <v>70</v>
      </c>
      <c r="E95" s="1">
        <v>1</v>
      </c>
      <c r="F95" s="1">
        <f t="shared" si="8"/>
        <v>70</v>
      </c>
      <c r="G95" s="1">
        <f t="shared" si="6"/>
        <v>80.5</v>
      </c>
      <c r="H95" s="5" t="s">
        <v>122</v>
      </c>
      <c r="I95" s="1">
        <f t="shared" si="7"/>
        <v>80.5</v>
      </c>
    </row>
    <row r="96" spans="1:9" ht="15">
      <c r="A96" s="3" t="s">
        <v>244</v>
      </c>
      <c r="B96" s="29" t="s">
        <v>236</v>
      </c>
      <c r="C96" s="32">
        <v>54</v>
      </c>
      <c r="D96" s="6">
        <v>84</v>
      </c>
      <c r="E96" s="1">
        <v>1</v>
      </c>
      <c r="F96" s="1">
        <f>D96*E96</f>
        <v>84</v>
      </c>
      <c r="G96" s="1">
        <f t="shared" si="6"/>
        <v>96.6</v>
      </c>
      <c r="H96" s="5" t="s">
        <v>71</v>
      </c>
      <c r="I96" s="1">
        <f>G96</f>
        <v>96.6</v>
      </c>
    </row>
    <row r="97" spans="1:9" ht="15">
      <c r="A97" s="3" t="s">
        <v>244</v>
      </c>
      <c r="B97" s="29" t="s">
        <v>236</v>
      </c>
      <c r="C97" s="32">
        <v>76</v>
      </c>
      <c r="D97" s="6">
        <v>95</v>
      </c>
      <c r="E97" s="1">
        <v>1</v>
      </c>
      <c r="F97" s="1">
        <f>D97*E97</f>
        <v>95</v>
      </c>
      <c r="G97" s="1">
        <f t="shared" si="6"/>
        <v>109.24999999999999</v>
      </c>
      <c r="H97" s="5" t="s">
        <v>71</v>
      </c>
      <c r="I97" s="1">
        <f>G97</f>
        <v>109.24999999999999</v>
      </c>
    </row>
    <row r="98" spans="1:9" ht="15">
      <c r="A98" s="3" t="s">
        <v>245</v>
      </c>
      <c r="B98" s="29" t="s">
        <v>236</v>
      </c>
      <c r="C98" s="32">
        <v>54</v>
      </c>
      <c r="D98" s="6">
        <v>60</v>
      </c>
      <c r="E98" s="1">
        <v>1</v>
      </c>
      <c r="F98" s="1">
        <f>D98*E98</f>
        <v>60</v>
      </c>
      <c r="G98" s="1">
        <f t="shared" si="6"/>
        <v>69</v>
      </c>
      <c r="H98" s="5" t="s">
        <v>71</v>
      </c>
      <c r="I98" s="1">
        <f>G98</f>
        <v>69</v>
      </c>
    </row>
    <row r="99" spans="1:9" ht="15">
      <c r="A99" s="3" t="s">
        <v>245</v>
      </c>
      <c r="B99" s="29" t="s">
        <v>236</v>
      </c>
      <c r="C99" s="32">
        <v>76</v>
      </c>
      <c r="D99" s="6">
        <v>70</v>
      </c>
      <c r="E99" s="1">
        <v>1</v>
      </c>
      <c r="F99" s="1">
        <f>D99*E99</f>
        <v>70</v>
      </c>
      <c r="G99" s="1">
        <f t="shared" si="6"/>
        <v>80.5</v>
      </c>
      <c r="H99" s="5" t="s">
        <v>71</v>
      </c>
      <c r="I99" s="1">
        <f>G99</f>
        <v>80.5</v>
      </c>
    </row>
    <row r="100" spans="1:9" s="20" customFormat="1" ht="15">
      <c r="A100" s="19" t="s">
        <v>246</v>
      </c>
      <c r="B100" s="31" t="s">
        <v>236</v>
      </c>
      <c r="C100" s="20">
        <v>72</v>
      </c>
      <c r="D100" s="23">
        <v>70</v>
      </c>
      <c r="E100" s="20">
        <v>0</v>
      </c>
      <c r="F100" s="20">
        <f t="shared" si="8"/>
        <v>0</v>
      </c>
      <c r="G100" s="20">
        <f t="shared" si="6"/>
        <v>0</v>
      </c>
      <c r="H100" s="19" t="s">
        <v>122</v>
      </c>
      <c r="I100" s="20">
        <f t="shared" si="7"/>
        <v>0</v>
      </c>
    </row>
    <row r="101" spans="1:9" s="20" customFormat="1" ht="15">
      <c r="A101" s="19" t="s">
        <v>247</v>
      </c>
      <c r="B101" s="31" t="s">
        <v>236</v>
      </c>
      <c r="C101" s="20">
        <v>54</v>
      </c>
      <c r="D101" s="23">
        <v>60</v>
      </c>
      <c r="E101" s="20">
        <v>0</v>
      </c>
      <c r="F101" s="20">
        <f t="shared" si="8"/>
        <v>0</v>
      </c>
      <c r="G101" s="20">
        <f t="shared" si="6"/>
        <v>0</v>
      </c>
      <c r="H101" s="19" t="s">
        <v>24</v>
      </c>
      <c r="I101" s="20">
        <f t="shared" si="7"/>
        <v>0</v>
      </c>
    </row>
    <row r="102" spans="1:9" ht="15">
      <c r="A102" s="3" t="s">
        <v>248</v>
      </c>
      <c r="B102" s="29" t="s">
        <v>236</v>
      </c>
      <c r="C102" s="32">
        <v>60</v>
      </c>
      <c r="D102" s="6">
        <v>65</v>
      </c>
      <c r="E102" s="1">
        <v>1</v>
      </c>
      <c r="F102" s="1">
        <f t="shared" si="8"/>
        <v>65</v>
      </c>
      <c r="G102" s="1">
        <f t="shared" si="6"/>
        <v>74.75</v>
      </c>
      <c r="H102" s="5" t="s">
        <v>126</v>
      </c>
      <c r="I102" s="1">
        <f t="shared" si="7"/>
        <v>74.75</v>
      </c>
    </row>
    <row r="103" spans="1:9" s="20" customFormat="1" ht="15">
      <c r="A103" s="19" t="s">
        <v>248</v>
      </c>
      <c r="B103" s="31" t="s">
        <v>236</v>
      </c>
      <c r="C103" s="20">
        <v>72</v>
      </c>
      <c r="D103" s="23">
        <v>70</v>
      </c>
      <c r="E103" s="20">
        <v>0</v>
      </c>
      <c r="F103" s="20">
        <f t="shared" si="8"/>
        <v>0</v>
      </c>
      <c r="G103" s="20">
        <f t="shared" si="6"/>
        <v>0</v>
      </c>
      <c r="H103" s="19" t="s">
        <v>122</v>
      </c>
      <c r="I103" s="20">
        <f t="shared" si="7"/>
        <v>0</v>
      </c>
    </row>
    <row r="104" spans="1:9" s="20" customFormat="1" ht="15">
      <c r="A104" s="19" t="s">
        <v>249</v>
      </c>
      <c r="B104" s="31" t="s">
        <v>236</v>
      </c>
      <c r="C104" s="20">
        <v>54</v>
      </c>
      <c r="D104" s="23">
        <v>60</v>
      </c>
      <c r="E104" s="20">
        <v>0</v>
      </c>
      <c r="F104" s="20">
        <f t="shared" si="8"/>
        <v>0</v>
      </c>
      <c r="G104" s="20">
        <f t="shared" si="6"/>
        <v>0</v>
      </c>
      <c r="H104" s="19" t="s">
        <v>24</v>
      </c>
      <c r="I104" s="20">
        <f t="shared" si="7"/>
        <v>0</v>
      </c>
    </row>
    <row r="105" spans="1:9" ht="15">
      <c r="A105" s="3" t="s">
        <v>250</v>
      </c>
      <c r="B105" s="29" t="s">
        <v>236</v>
      </c>
      <c r="C105" s="32">
        <v>60</v>
      </c>
      <c r="D105" s="6">
        <v>65</v>
      </c>
      <c r="E105" s="1">
        <v>1</v>
      </c>
      <c r="F105" s="1">
        <f t="shared" si="8"/>
        <v>65</v>
      </c>
      <c r="G105" s="1">
        <f t="shared" si="6"/>
        <v>74.75</v>
      </c>
      <c r="H105" s="5" t="s">
        <v>126</v>
      </c>
      <c r="I105" s="1">
        <f t="shared" si="7"/>
        <v>74.75</v>
      </c>
    </row>
    <row r="106" spans="1:9" ht="15">
      <c r="A106" s="3" t="s">
        <v>251</v>
      </c>
      <c r="B106" s="29" t="s">
        <v>236</v>
      </c>
      <c r="C106" s="32">
        <v>72</v>
      </c>
      <c r="D106" s="6">
        <v>158</v>
      </c>
      <c r="E106" s="1">
        <v>1</v>
      </c>
      <c r="F106" s="1">
        <f>D106*E106</f>
        <v>158</v>
      </c>
      <c r="G106" s="1">
        <f t="shared" si="6"/>
        <v>181.7</v>
      </c>
      <c r="H106" s="5" t="s">
        <v>71</v>
      </c>
      <c r="I106" s="1">
        <f>G106</f>
        <v>181.7</v>
      </c>
    </row>
    <row r="107" spans="1:9" ht="15">
      <c r="A107" s="3" t="s">
        <v>252</v>
      </c>
      <c r="B107" s="29" t="s">
        <v>236</v>
      </c>
      <c r="C107" s="32">
        <v>76</v>
      </c>
      <c r="D107" s="6">
        <v>158</v>
      </c>
      <c r="E107" s="1">
        <v>1</v>
      </c>
      <c r="F107" s="1">
        <f>D107*E107</f>
        <v>158</v>
      </c>
      <c r="G107" s="1">
        <f t="shared" si="6"/>
        <v>181.7</v>
      </c>
      <c r="H107" s="5" t="s">
        <v>71</v>
      </c>
      <c r="I107" s="1">
        <f>G107</f>
        <v>181.7</v>
      </c>
    </row>
    <row r="108" spans="1:9" ht="15">
      <c r="A108" s="3" t="s">
        <v>273</v>
      </c>
      <c r="B108" s="29" t="s">
        <v>236</v>
      </c>
      <c r="C108" s="32">
        <v>48</v>
      </c>
      <c r="D108" s="6">
        <v>189</v>
      </c>
      <c r="E108" s="1">
        <v>1</v>
      </c>
      <c r="F108" s="1">
        <f t="shared" si="8"/>
        <v>189</v>
      </c>
      <c r="G108" s="1">
        <f t="shared" si="6"/>
        <v>217.35</v>
      </c>
      <c r="H108" s="5" t="s">
        <v>63</v>
      </c>
      <c r="I108" s="1">
        <f t="shared" si="7"/>
        <v>217.35</v>
      </c>
    </row>
    <row r="109" spans="1:9" s="20" customFormat="1" ht="15">
      <c r="A109" s="19" t="s">
        <v>253</v>
      </c>
      <c r="B109" s="31" t="s">
        <v>236</v>
      </c>
      <c r="C109" s="20">
        <v>76</v>
      </c>
      <c r="D109" s="23">
        <v>168</v>
      </c>
      <c r="E109" s="20">
        <v>0</v>
      </c>
      <c r="F109" s="20">
        <f>D109*E109</f>
        <v>0</v>
      </c>
      <c r="G109" s="20">
        <f t="shared" si="6"/>
        <v>0</v>
      </c>
      <c r="H109" s="19" t="s">
        <v>71</v>
      </c>
      <c r="I109" s="20">
        <f>G109</f>
        <v>0</v>
      </c>
    </row>
    <row r="110" spans="1:9" ht="15">
      <c r="A110" s="3" t="s">
        <v>254</v>
      </c>
      <c r="B110" s="29" t="s">
        <v>236</v>
      </c>
      <c r="C110" s="32">
        <v>64</v>
      </c>
      <c r="D110" s="6">
        <v>455</v>
      </c>
      <c r="E110" s="1">
        <v>1</v>
      </c>
      <c r="F110" s="1">
        <f t="shared" si="8"/>
        <v>455</v>
      </c>
      <c r="G110" s="1">
        <f t="shared" si="6"/>
        <v>523.25</v>
      </c>
      <c r="H110" s="5" t="s">
        <v>67</v>
      </c>
      <c r="I110" s="1">
        <f t="shared" si="7"/>
        <v>523.25</v>
      </c>
    </row>
    <row r="111" spans="1:9" s="2" customFormat="1" ht="15">
      <c r="A111" s="5" t="s">
        <v>255</v>
      </c>
      <c r="B111" s="30" t="s">
        <v>236</v>
      </c>
      <c r="C111" s="32">
        <v>72</v>
      </c>
      <c r="D111" s="6">
        <v>455</v>
      </c>
      <c r="E111" s="2">
        <v>1</v>
      </c>
      <c r="F111" s="2">
        <f>D111*E111</f>
        <v>455</v>
      </c>
      <c r="G111" s="2">
        <f t="shared" si="6"/>
        <v>523.25</v>
      </c>
      <c r="H111" s="5" t="s">
        <v>12</v>
      </c>
      <c r="I111" s="2">
        <f t="shared" si="7"/>
        <v>523.25</v>
      </c>
    </row>
    <row r="112" spans="1:9" s="2" customFormat="1" ht="15">
      <c r="A112" s="5" t="s">
        <v>255</v>
      </c>
      <c r="B112" s="30" t="s">
        <v>236</v>
      </c>
      <c r="C112" s="32">
        <v>76</v>
      </c>
      <c r="D112" s="6">
        <v>455</v>
      </c>
      <c r="E112" s="2">
        <v>1</v>
      </c>
      <c r="F112" s="2">
        <f>D112*E112</f>
        <v>455</v>
      </c>
      <c r="G112" s="2">
        <f t="shared" si="6"/>
        <v>523.25</v>
      </c>
      <c r="H112" s="5" t="s">
        <v>12</v>
      </c>
      <c r="I112" s="2">
        <f t="shared" si="7"/>
        <v>523.25</v>
      </c>
    </row>
    <row r="113" spans="1:9" ht="15.75" customHeight="1">
      <c r="A113" s="3" t="s">
        <v>256</v>
      </c>
      <c r="B113" s="29" t="s">
        <v>236</v>
      </c>
      <c r="C113" s="32">
        <v>56</v>
      </c>
      <c r="D113" s="4">
        <v>150</v>
      </c>
      <c r="E113" s="1">
        <v>1</v>
      </c>
      <c r="F113" s="1">
        <f aca="true" t="shared" si="9" ref="F113:F118">D113*E113</f>
        <v>150</v>
      </c>
      <c r="G113" s="1">
        <f t="shared" si="6"/>
        <v>172.5</v>
      </c>
      <c r="H113" s="5" t="s">
        <v>131</v>
      </c>
      <c r="I113" s="1">
        <f t="shared" si="7"/>
        <v>172.5</v>
      </c>
    </row>
    <row r="114" spans="1:9" ht="15.75" customHeight="1">
      <c r="A114" s="3" t="s">
        <v>257</v>
      </c>
      <c r="B114" s="29" t="s">
        <v>236</v>
      </c>
      <c r="C114" s="32">
        <v>56</v>
      </c>
      <c r="D114" s="4">
        <v>180</v>
      </c>
      <c r="E114" s="1">
        <v>1</v>
      </c>
      <c r="F114" s="1">
        <f t="shared" si="9"/>
        <v>180</v>
      </c>
      <c r="G114" s="1">
        <f t="shared" si="6"/>
        <v>206.99999999999997</v>
      </c>
      <c r="H114" s="5" t="s">
        <v>131</v>
      </c>
      <c r="I114" s="1">
        <f t="shared" si="7"/>
        <v>206.99999999999997</v>
      </c>
    </row>
    <row r="115" spans="1:9" s="20" customFormat="1" ht="15">
      <c r="A115" s="19" t="s">
        <v>258</v>
      </c>
      <c r="B115" s="31" t="s">
        <v>236</v>
      </c>
      <c r="C115" s="20">
        <v>62</v>
      </c>
      <c r="D115" s="24">
        <v>89</v>
      </c>
      <c r="E115" s="20">
        <v>0</v>
      </c>
      <c r="F115" s="20">
        <f t="shared" si="9"/>
        <v>0</v>
      </c>
      <c r="G115" s="20">
        <f t="shared" si="6"/>
        <v>0</v>
      </c>
      <c r="H115" s="19" t="s">
        <v>130</v>
      </c>
      <c r="I115" s="20">
        <f t="shared" si="7"/>
        <v>0</v>
      </c>
    </row>
    <row r="116" spans="1:9" ht="15">
      <c r="A116" s="3" t="s">
        <v>259</v>
      </c>
      <c r="B116" s="29" t="s">
        <v>236</v>
      </c>
      <c r="C116" s="32">
        <v>64</v>
      </c>
      <c r="D116" s="6">
        <v>95</v>
      </c>
      <c r="E116" s="1">
        <v>1</v>
      </c>
      <c r="F116" s="1">
        <f t="shared" si="9"/>
        <v>95</v>
      </c>
      <c r="G116" s="1">
        <f t="shared" si="6"/>
        <v>109.24999999999999</v>
      </c>
      <c r="H116" s="5" t="s">
        <v>67</v>
      </c>
      <c r="I116" s="1">
        <f t="shared" si="7"/>
        <v>109.24999999999999</v>
      </c>
    </row>
    <row r="117" spans="1:9" ht="15">
      <c r="A117" s="3" t="s">
        <v>259</v>
      </c>
      <c r="B117" s="29" t="s">
        <v>236</v>
      </c>
      <c r="C117" s="33">
        <v>68</v>
      </c>
      <c r="D117" s="6">
        <v>95</v>
      </c>
      <c r="E117" s="1">
        <v>1</v>
      </c>
      <c r="F117" s="1">
        <f t="shared" si="9"/>
        <v>95</v>
      </c>
      <c r="G117" s="1">
        <f t="shared" si="6"/>
        <v>109.24999999999999</v>
      </c>
      <c r="H117" s="5" t="s">
        <v>67</v>
      </c>
      <c r="I117" s="1">
        <f>G117</f>
        <v>109.24999999999999</v>
      </c>
    </row>
    <row r="118" spans="1:9" s="2" customFormat="1" ht="15">
      <c r="A118" s="5" t="s">
        <v>260</v>
      </c>
      <c r="B118" s="30" t="s">
        <v>261</v>
      </c>
      <c r="C118" s="32">
        <v>54</v>
      </c>
      <c r="D118" s="6">
        <v>215</v>
      </c>
      <c r="E118" s="2">
        <v>1</v>
      </c>
      <c r="F118" s="2">
        <f t="shared" si="9"/>
        <v>215</v>
      </c>
      <c r="G118" s="2">
        <f t="shared" si="6"/>
        <v>247.24999999999997</v>
      </c>
      <c r="H118" s="5" t="s">
        <v>63</v>
      </c>
      <c r="I118" s="2">
        <f>G118</f>
        <v>247.24999999999997</v>
      </c>
    </row>
    <row r="187" ht="12.75">
      <c r="A187" s="8"/>
    </row>
  </sheetData>
  <autoFilter ref="A1:I118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="115" zoomScaleNormal="115" workbookViewId="0" topLeftCell="A1">
      <selection activeCell="A2" sqref="A2"/>
    </sheetView>
  </sheetViews>
  <sheetFormatPr defaultColWidth="9.00390625" defaultRowHeight="12.75"/>
  <cols>
    <col min="1" max="1" width="19.00390625" style="2" customWidth="1"/>
    <col min="2" max="2" width="17.375" style="28" customWidth="1"/>
    <col min="3" max="16384" width="9.125" style="28" customWidth="1"/>
  </cols>
  <sheetData>
    <row r="1" spans="1:4" ht="12.75">
      <c r="A1" s="25" t="s">
        <v>7</v>
      </c>
      <c r="B1" s="41" t="s">
        <v>286</v>
      </c>
      <c r="C1" s="41" t="s">
        <v>310</v>
      </c>
      <c r="D1" s="45" t="s">
        <v>311</v>
      </c>
    </row>
    <row r="2" spans="1:4" ht="12.75">
      <c r="A2" s="46" t="s">
        <v>47</v>
      </c>
      <c r="B2" s="28" t="s">
        <v>300</v>
      </c>
      <c r="C2" s="28">
        <v>0</v>
      </c>
      <c r="D2" s="51">
        <v>41173</v>
      </c>
    </row>
    <row r="3" spans="1:4" ht="12.75">
      <c r="A3" s="46" t="s">
        <v>25</v>
      </c>
      <c r="B3" s="28" t="s">
        <v>300</v>
      </c>
      <c r="C3" s="28">
        <v>5</v>
      </c>
      <c r="D3" s="47"/>
    </row>
    <row r="4" spans="1:4" ht="12.75">
      <c r="A4" s="46" t="s">
        <v>24</v>
      </c>
      <c r="B4" s="28" t="s">
        <v>300</v>
      </c>
      <c r="C4" s="28">
        <v>11</v>
      </c>
      <c r="D4" s="47"/>
    </row>
    <row r="5" spans="1:4" ht="12.75">
      <c r="A5" s="46" t="s">
        <v>66</v>
      </c>
      <c r="B5" s="28" t="s">
        <v>300</v>
      </c>
      <c r="C5" s="28">
        <v>10</v>
      </c>
      <c r="D5" s="47"/>
    </row>
    <row r="6" spans="1:4" ht="12.75">
      <c r="A6" s="46" t="s">
        <v>12</v>
      </c>
      <c r="B6" s="28" t="s">
        <v>300</v>
      </c>
      <c r="C6" s="28">
        <v>51</v>
      </c>
      <c r="D6" s="51">
        <v>41171</v>
      </c>
    </row>
    <row r="7" spans="1:4" ht="12.75">
      <c r="A7" s="46" t="s">
        <v>125</v>
      </c>
      <c r="B7" s="28" t="s">
        <v>300</v>
      </c>
      <c r="C7" s="28">
        <v>34</v>
      </c>
      <c r="D7" s="51">
        <v>41173</v>
      </c>
    </row>
    <row r="8" spans="1:4" ht="12.75">
      <c r="A8" s="46" t="s">
        <v>130</v>
      </c>
      <c r="B8" s="28" t="s">
        <v>300</v>
      </c>
      <c r="C8" s="28">
        <v>0</v>
      </c>
      <c r="D8" s="47"/>
    </row>
    <row r="9" spans="1:4" ht="12.75">
      <c r="A9" s="46" t="s">
        <v>71</v>
      </c>
      <c r="B9" s="28" t="s">
        <v>300</v>
      </c>
      <c r="C9" s="28">
        <v>22</v>
      </c>
      <c r="D9" s="47"/>
    </row>
    <row r="10" spans="1:4" ht="12.75">
      <c r="A10" s="46" t="s">
        <v>85</v>
      </c>
      <c r="B10" s="28" t="s">
        <v>287</v>
      </c>
      <c r="C10" s="28">
        <v>9</v>
      </c>
      <c r="D10" s="51">
        <v>41173</v>
      </c>
    </row>
    <row r="11" spans="1:4" ht="12.75">
      <c r="A11" s="46" t="s">
        <v>67</v>
      </c>
      <c r="B11" s="28" t="s">
        <v>287</v>
      </c>
      <c r="C11" s="28">
        <v>31</v>
      </c>
      <c r="D11" s="51">
        <v>41173</v>
      </c>
    </row>
    <row r="12" spans="1:4" s="48" customFormat="1" ht="12.75">
      <c r="A12" s="46" t="s">
        <v>50</v>
      </c>
      <c r="B12" s="28" t="s">
        <v>287</v>
      </c>
      <c r="C12" s="28">
        <v>16</v>
      </c>
      <c r="D12" s="51">
        <v>41173</v>
      </c>
    </row>
    <row r="13" spans="1:4" ht="12.75">
      <c r="A13" s="46" t="s">
        <v>128</v>
      </c>
      <c r="B13" s="28" t="s">
        <v>287</v>
      </c>
      <c r="C13" s="28">
        <v>9</v>
      </c>
      <c r="D13" s="51">
        <v>41173</v>
      </c>
    </row>
    <row r="14" spans="1:4" ht="12.75">
      <c r="A14" s="46" t="s">
        <v>14</v>
      </c>
      <c r="B14" s="28" t="s">
        <v>296</v>
      </c>
      <c r="C14" s="28">
        <v>9</v>
      </c>
      <c r="D14" s="51">
        <v>41173</v>
      </c>
    </row>
    <row r="15" spans="1:4" ht="12.75">
      <c r="A15" s="46" t="s">
        <v>23</v>
      </c>
      <c r="B15" s="28" t="s">
        <v>296</v>
      </c>
      <c r="C15" s="28">
        <v>19</v>
      </c>
      <c r="D15" s="51">
        <v>41173</v>
      </c>
    </row>
    <row r="16" spans="1:4" ht="12.75">
      <c r="A16" s="46" t="s">
        <v>99</v>
      </c>
      <c r="B16" s="28" t="s">
        <v>292</v>
      </c>
      <c r="C16" s="28">
        <v>21</v>
      </c>
      <c r="D16" s="51">
        <v>41173</v>
      </c>
    </row>
    <row r="17" spans="1:4" ht="12.75">
      <c r="A17" s="46" t="s">
        <v>65</v>
      </c>
      <c r="B17" s="28" t="s">
        <v>294</v>
      </c>
      <c r="C17" s="28">
        <v>10</v>
      </c>
      <c r="D17" s="51">
        <v>41173</v>
      </c>
    </row>
    <row r="18" spans="1:4" ht="12.75">
      <c r="A18" s="46" t="s">
        <v>81</v>
      </c>
      <c r="B18" s="28" t="s">
        <v>294</v>
      </c>
      <c r="C18" s="28">
        <v>10</v>
      </c>
      <c r="D18" s="51">
        <v>41173</v>
      </c>
    </row>
    <row r="19" spans="1:4" ht="12.75">
      <c r="A19" s="46" t="s">
        <v>131</v>
      </c>
      <c r="B19" s="28" t="s">
        <v>295</v>
      </c>
      <c r="C19" s="28">
        <v>5</v>
      </c>
      <c r="D19" s="51">
        <v>41173</v>
      </c>
    </row>
    <row r="20" spans="1:4" ht="12.75">
      <c r="A20" s="52" t="s">
        <v>79</v>
      </c>
      <c r="B20" s="28" t="s">
        <v>295</v>
      </c>
      <c r="C20" s="28">
        <v>25</v>
      </c>
      <c r="D20" s="51">
        <v>41173</v>
      </c>
    </row>
    <row r="21" spans="1:4" ht="12.75">
      <c r="A21" s="52" t="s">
        <v>31</v>
      </c>
      <c r="B21" s="28" t="s">
        <v>288</v>
      </c>
      <c r="C21" s="28">
        <v>7</v>
      </c>
      <c r="D21" s="51">
        <v>41173</v>
      </c>
    </row>
    <row r="22" spans="1:4" ht="12.75">
      <c r="A22" s="52" t="s">
        <v>93</v>
      </c>
      <c r="B22" s="28" t="s">
        <v>288</v>
      </c>
      <c r="C22" s="28">
        <v>3</v>
      </c>
      <c r="D22" s="51">
        <v>41173</v>
      </c>
    </row>
    <row r="23" spans="1:4" ht="12.75">
      <c r="A23" s="53" t="s">
        <v>264</v>
      </c>
      <c r="B23" s="28" t="s">
        <v>288</v>
      </c>
      <c r="C23" s="28">
        <v>5</v>
      </c>
      <c r="D23" s="51">
        <v>41173</v>
      </c>
    </row>
    <row r="24" spans="1:4" ht="12.75">
      <c r="A24" s="52" t="s">
        <v>56</v>
      </c>
      <c r="B24" s="28" t="s">
        <v>312</v>
      </c>
      <c r="C24" s="28">
        <v>8</v>
      </c>
      <c r="D24" s="51">
        <v>41173</v>
      </c>
    </row>
    <row r="25" spans="1:4" ht="12.75">
      <c r="A25" s="46" t="s">
        <v>51</v>
      </c>
      <c r="B25" s="28" t="s">
        <v>312</v>
      </c>
      <c r="C25" s="28">
        <v>7</v>
      </c>
      <c r="D25" s="51">
        <v>41173</v>
      </c>
    </row>
    <row r="26" spans="1:4" ht="12.75">
      <c r="A26" s="46" t="s">
        <v>72</v>
      </c>
      <c r="B26" s="28" t="s">
        <v>293</v>
      </c>
      <c r="C26" s="28">
        <v>0</v>
      </c>
      <c r="D26" s="51">
        <v>41173</v>
      </c>
    </row>
    <row r="27" spans="1:4" ht="12.75">
      <c r="A27" s="46" t="s">
        <v>109</v>
      </c>
      <c r="B27" s="28" t="s">
        <v>290</v>
      </c>
      <c r="C27" s="28">
        <v>9</v>
      </c>
      <c r="D27" s="51">
        <v>41173</v>
      </c>
    </row>
    <row r="28" spans="1:4" ht="12.75">
      <c r="A28" s="46" t="s">
        <v>54</v>
      </c>
      <c r="B28" s="28" t="s">
        <v>290</v>
      </c>
      <c r="C28" s="28">
        <v>8</v>
      </c>
      <c r="D28" s="51">
        <v>41173</v>
      </c>
    </row>
    <row r="29" spans="1:4" ht="12.75">
      <c r="A29" s="46" t="s">
        <v>122</v>
      </c>
      <c r="B29" s="28" t="s">
        <v>297</v>
      </c>
      <c r="C29" s="28">
        <v>28</v>
      </c>
      <c r="D29" s="51">
        <v>41173</v>
      </c>
    </row>
    <row r="30" spans="1:4" ht="12.75">
      <c r="A30" s="46" t="s">
        <v>74</v>
      </c>
      <c r="B30" s="28" t="s">
        <v>293</v>
      </c>
      <c r="C30" s="28">
        <v>8</v>
      </c>
      <c r="D30" s="47">
        <v>41176</v>
      </c>
    </row>
    <row r="31" spans="1:4" ht="12.75">
      <c r="A31" s="46" t="s">
        <v>76</v>
      </c>
      <c r="B31" s="28" t="s">
        <v>293</v>
      </c>
      <c r="C31" s="28">
        <v>8</v>
      </c>
      <c r="D31" s="47">
        <v>41176</v>
      </c>
    </row>
    <row r="32" spans="1:4" ht="12.75">
      <c r="A32" s="46" t="s">
        <v>77</v>
      </c>
      <c r="B32" s="28" t="s">
        <v>293</v>
      </c>
      <c r="C32" s="28">
        <v>13</v>
      </c>
      <c r="D32" s="47">
        <v>41176</v>
      </c>
    </row>
    <row r="33" spans="1:4" ht="12.75">
      <c r="A33" s="49" t="s">
        <v>121</v>
      </c>
      <c r="B33" s="28" t="s">
        <v>290</v>
      </c>
      <c r="C33" s="28">
        <v>18</v>
      </c>
      <c r="D33" s="47">
        <v>41176</v>
      </c>
    </row>
    <row r="34" spans="1:4" ht="12.75">
      <c r="A34" s="46" t="s">
        <v>104</v>
      </c>
      <c r="B34" s="28" t="s">
        <v>290</v>
      </c>
      <c r="C34" s="28">
        <v>26</v>
      </c>
      <c r="D34" s="47">
        <v>41176</v>
      </c>
    </row>
    <row r="35" spans="1:4" ht="12.75">
      <c r="A35" s="46" t="s">
        <v>129</v>
      </c>
      <c r="B35" s="28" t="s">
        <v>290</v>
      </c>
      <c r="C35" s="28">
        <v>6</v>
      </c>
      <c r="D35" s="47">
        <v>41176</v>
      </c>
    </row>
    <row r="36" spans="1:4" ht="12.75">
      <c r="A36" s="50" t="s">
        <v>266</v>
      </c>
      <c r="B36" s="28" t="s">
        <v>290</v>
      </c>
      <c r="C36" s="28">
        <v>3</v>
      </c>
      <c r="D36" s="47">
        <v>41176</v>
      </c>
    </row>
    <row r="37" spans="1:4" ht="12.75">
      <c r="A37" s="46" t="s">
        <v>41</v>
      </c>
      <c r="B37" s="28" t="s">
        <v>290</v>
      </c>
      <c r="C37" s="28">
        <v>13</v>
      </c>
      <c r="D37" s="47">
        <v>41176</v>
      </c>
    </row>
    <row r="38" spans="1:4" ht="12.75">
      <c r="A38" s="46" t="s">
        <v>78</v>
      </c>
      <c r="B38" s="28" t="s">
        <v>289</v>
      </c>
      <c r="C38" s="28">
        <v>10</v>
      </c>
      <c r="D38" s="47">
        <v>41176</v>
      </c>
    </row>
    <row r="39" spans="1:4" ht="12.75">
      <c r="A39" s="46" t="s">
        <v>127</v>
      </c>
      <c r="B39" s="28" t="s">
        <v>289</v>
      </c>
      <c r="C39" s="28">
        <v>17</v>
      </c>
      <c r="D39" s="47">
        <v>41176</v>
      </c>
    </row>
    <row r="40" spans="1:4" ht="12.75">
      <c r="A40" s="46" t="s">
        <v>21</v>
      </c>
      <c r="B40" s="28" t="s">
        <v>289</v>
      </c>
      <c r="C40" s="28">
        <v>8</v>
      </c>
      <c r="D40" s="47">
        <v>41176</v>
      </c>
    </row>
    <row r="41" spans="1:4" ht="12.75">
      <c r="A41" s="46" t="s">
        <v>62</v>
      </c>
      <c r="B41" s="28" t="s">
        <v>289</v>
      </c>
      <c r="C41" s="28">
        <v>15</v>
      </c>
      <c r="D41" s="47">
        <v>41176</v>
      </c>
    </row>
    <row r="42" spans="1:4" ht="12.75">
      <c r="A42" s="52" t="s">
        <v>35</v>
      </c>
      <c r="B42" s="28" t="s">
        <v>289</v>
      </c>
      <c r="C42" s="28">
        <v>7</v>
      </c>
      <c r="D42" s="47">
        <v>41176</v>
      </c>
    </row>
    <row r="43" spans="1:4" ht="12.75">
      <c r="A43" s="52" t="s">
        <v>75</v>
      </c>
      <c r="B43" s="28" t="s">
        <v>285</v>
      </c>
      <c r="C43" s="28">
        <v>2</v>
      </c>
      <c r="D43" s="47">
        <v>41178</v>
      </c>
    </row>
    <row r="44" spans="1:4" ht="12.75">
      <c r="A44" s="52" t="s">
        <v>73</v>
      </c>
      <c r="B44" s="28" t="s">
        <v>285</v>
      </c>
      <c r="C44" s="28">
        <v>8</v>
      </c>
      <c r="D44" s="47">
        <v>41178</v>
      </c>
    </row>
    <row r="45" spans="1:4" ht="12.75">
      <c r="A45" s="52" t="s">
        <v>83</v>
      </c>
      <c r="B45" s="28" t="s">
        <v>285</v>
      </c>
      <c r="C45" s="28">
        <v>8</v>
      </c>
      <c r="D45" s="47">
        <v>41178</v>
      </c>
    </row>
    <row r="46" spans="1:4" ht="12.75">
      <c r="A46" s="52" t="s">
        <v>52</v>
      </c>
      <c r="B46" s="28" t="s">
        <v>285</v>
      </c>
      <c r="C46" s="28">
        <v>14</v>
      </c>
      <c r="D46" s="47">
        <v>41178</v>
      </c>
    </row>
    <row r="47" spans="1:4" ht="12.75">
      <c r="A47" s="52" t="s">
        <v>90</v>
      </c>
      <c r="B47" s="28" t="s">
        <v>285</v>
      </c>
      <c r="C47" s="28">
        <v>12</v>
      </c>
      <c r="D47" s="47">
        <v>41178</v>
      </c>
    </row>
    <row r="48" spans="1:4" ht="12.75">
      <c r="A48" s="52" t="s">
        <v>37</v>
      </c>
      <c r="B48" s="28" t="s">
        <v>299</v>
      </c>
      <c r="C48" s="28">
        <v>8</v>
      </c>
      <c r="D48" s="47">
        <v>41178</v>
      </c>
    </row>
    <row r="49" spans="1:4" ht="12.75">
      <c r="A49" s="46" t="s">
        <v>86</v>
      </c>
      <c r="B49" s="28" t="s">
        <v>291</v>
      </c>
      <c r="C49" s="28">
        <v>8</v>
      </c>
      <c r="D49" s="47">
        <v>41178</v>
      </c>
    </row>
    <row r="50" spans="1:4" ht="12.75">
      <c r="A50" s="46" t="s">
        <v>33</v>
      </c>
      <c r="B50" s="28" t="s">
        <v>301</v>
      </c>
      <c r="C50" s="28">
        <v>4</v>
      </c>
      <c r="D50" s="47">
        <v>41178</v>
      </c>
    </row>
    <row r="51" spans="1:4" ht="12.75">
      <c r="A51" s="46" t="s">
        <v>123</v>
      </c>
      <c r="B51" s="28" t="s">
        <v>298</v>
      </c>
      <c r="C51" s="28">
        <v>16</v>
      </c>
      <c r="D51" s="47"/>
    </row>
    <row r="52" spans="1:4" ht="12.75">
      <c r="A52" s="46" t="s">
        <v>63</v>
      </c>
      <c r="B52" s="28" t="s">
        <v>303</v>
      </c>
      <c r="C52" s="28">
        <v>48</v>
      </c>
      <c r="D52" s="47"/>
    </row>
    <row r="53" spans="1:4" ht="12.75">
      <c r="A53" s="46" t="s">
        <v>126</v>
      </c>
      <c r="B53" s="28" t="s">
        <v>303</v>
      </c>
      <c r="C53" s="28">
        <v>10</v>
      </c>
      <c r="D53" s="47"/>
    </row>
    <row r="54" spans="1:4" ht="12.75">
      <c r="A54" s="46" t="s">
        <v>17</v>
      </c>
      <c r="C54" s="28">
        <v>2</v>
      </c>
      <c r="D54" s="47"/>
    </row>
    <row r="55" spans="1:4" ht="12.75">
      <c r="A55" s="46" t="s">
        <v>13</v>
      </c>
      <c r="C55" s="28">
        <v>0</v>
      </c>
      <c r="D55" s="47"/>
    </row>
    <row r="56" spans="1:4" ht="12.75">
      <c r="A56" s="46" t="s">
        <v>18</v>
      </c>
      <c r="C56" s="28">
        <v>2</v>
      </c>
      <c r="D56" s="47"/>
    </row>
    <row r="57" spans="1:4" ht="12.75">
      <c r="A57" s="46" t="s">
        <v>61</v>
      </c>
      <c r="C57" s="28">
        <v>4</v>
      </c>
      <c r="D57" s="47"/>
    </row>
    <row r="58" spans="1:4" ht="12.75">
      <c r="A58" s="46" t="s">
        <v>124</v>
      </c>
      <c r="C58" s="28">
        <v>13</v>
      </c>
      <c r="D58" s="4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2" sqref="A2"/>
    </sheetView>
  </sheetViews>
  <sheetFormatPr defaultColWidth="9.00390625" defaultRowHeight="12.75"/>
  <cols>
    <col min="1" max="1" width="16.375" style="1" customWidth="1"/>
    <col min="2" max="2" width="12.00390625" style="0" customWidth="1"/>
    <col min="3" max="3" width="14.00390625" style="0" customWidth="1"/>
    <col min="4" max="4" width="9.25390625" style="0" customWidth="1"/>
    <col min="6" max="6" width="5.375" style="0" customWidth="1"/>
    <col min="8" max="8" width="11.00390625" style="14" customWidth="1"/>
    <col min="9" max="9" width="7.625" style="28" customWidth="1"/>
    <col min="10" max="10" width="8.00390625" style="0" customWidth="1"/>
    <col min="11" max="11" width="12.00390625" style="39" customWidth="1"/>
  </cols>
  <sheetData>
    <row r="1" spans="1:11" s="16" customFormat="1" ht="12.75">
      <c r="A1" s="15" t="s">
        <v>7</v>
      </c>
      <c r="B1" s="16" t="s">
        <v>132</v>
      </c>
      <c r="C1" s="16" t="s">
        <v>133</v>
      </c>
      <c r="D1" s="16" t="s">
        <v>134</v>
      </c>
      <c r="E1" s="16" t="s">
        <v>137</v>
      </c>
      <c r="F1" s="16" t="s">
        <v>136</v>
      </c>
      <c r="G1" s="16" t="s">
        <v>135</v>
      </c>
      <c r="H1" s="16" t="s">
        <v>138</v>
      </c>
      <c r="I1" s="41" t="s">
        <v>302</v>
      </c>
      <c r="J1" s="16" t="s">
        <v>139</v>
      </c>
      <c r="K1" s="38"/>
    </row>
    <row r="2" spans="1:10" ht="12.75">
      <c r="A2" s="11" t="s">
        <v>47</v>
      </c>
      <c r="B2">
        <v>486</v>
      </c>
      <c r="C2">
        <v>774</v>
      </c>
      <c r="D2">
        <v>0</v>
      </c>
      <c r="E2">
        <v>1260</v>
      </c>
      <c r="F2" t="s">
        <v>140</v>
      </c>
      <c r="G2" s="17">
        <v>907</v>
      </c>
      <c r="H2" s="14">
        <v>1003</v>
      </c>
      <c r="I2" s="44">
        <v>0</v>
      </c>
      <c r="J2" s="40">
        <v>56</v>
      </c>
    </row>
    <row r="3" spans="1:10" ht="12.75">
      <c r="A3" s="12" t="s">
        <v>123</v>
      </c>
      <c r="B3">
        <v>0</v>
      </c>
      <c r="C3">
        <v>0</v>
      </c>
      <c r="D3">
        <v>1256</v>
      </c>
      <c r="E3">
        <v>1256</v>
      </c>
      <c r="F3">
        <v>0</v>
      </c>
      <c r="G3" s="17">
        <v>1256</v>
      </c>
      <c r="H3" s="14">
        <v>1256</v>
      </c>
      <c r="I3" s="44">
        <v>16</v>
      </c>
      <c r="J3">
        <v>0</v>
      </c>
    </row>
    <row r="4" spans="1:10" ht="12.75">
      <c r="A4" s="12" t="s">
        <v>65</v>
      </c>
      <c r="B4">
        <v>743</v>
      </c>
      <c r="C4">
        <v>0</v>
      </c>
      <c r="D4">
        <v>0</v>
      </c>
      <c r="E4">
        <v>743</v>
      </c>
      <c r="F4">
        <v>0</v>
      </c>
      <c r="G4" s="17">
        <v>743</v>
      </c>
      <c r="H4" s="14">
        <v>743</v>
      </c>
      <c r="I4" s="44">
        <v>10</v>
      </c>
      <c r="J4">
        <v>0</v>
      </c>
    </row>
    <row r="5" spans="1:10" ht="12.75">
      <c r="A5" s="12" t="s">
        <v>78</v>
      </c>
      <c r="B5">
        <v>324</v>
      </c>
      <c r="C5">
        <v>440</v>
      </c>
      <c r="D5">
        <v>0</v>
      </c>
      <c r="E5">
        <v>764</v>
      </c>
      <c r="F5">
        <v>440</v>
      </c>
      <c r="G5" s="17">
        <v>324</v>
      </c>
      <c r="H5" s="14">
        <v>324</v>
      </c>
      <c r="I5" s="44">
        <v>10</v>
      </c>
      <c r="J5">
        <v>0</v>
      </c>
    </row>
    <row r="6" spans="1:10" ht="12.75">
      <c r="A6" s="12" t="s">
        <v>85</v>
      </c>
      <c r="B6">
        <v>1321</v>
      </c>
      <c r="C6">
        <v>0</v>
      </c>
      <c r="D6">
        <v>0</v>
      </c>
      <c r="E6">
        <v>1321</v>
      </c>
      <c r="F6">
        <v>0</v>
      </c>
      <c r="G6" s="27">
        <v>1321</v>
      </c>
      <c r="H6" s="14">
        <v>1321</v>
      </c>
      <c r="I6" s="44">
        <v>9</v>
      </c>
      <c r="J6">
        <v>0</v>
      </c>
    </row>
    <row r="7" spans="1:9" ht="12.75">
      <c r="A7" s="12" t="s">
        <v>17</v>
      </c>
      <c r="B7">
        <v>758</v>
      </c>
      <c r="C7">
        <v>0</v>
      </c>
      <c r="D7">
        <v>0</v>
      </c>
      <c r="E7">
        <v>758</v>
      </c>
      <c r="F7">
        <v>132</v>
      </c>
      <c r="G7" s="27">
        <v>626</v>
      </c>
      <c r="I7" s="44">
        <v>2</v>
      </c>
    </row>
    <row r="8" spans="1:11" ht="12.75">
      <c r="A8" s="12" t="s">
        <v>127</v>
      </c>
      <c r="B8">
        <v>0</v>
      </c>
      <c r="C8">
        <v>0</v>
      </c>
      <c r="D8">
        <v>507</v>
      </c>
      <c r="E8">
        <v>507</v>
      </c>
      <c r="F8">
        <v>0</v>
      </c>
      <c r="G8" s="17">
        <v>507</v>
      </c>
      <c r="H8" s="14">
        <v>507</v>
      </c>
      <c r="I8" s="44">
        <v>17</v>
      </c>
      <c r="J8">
        <v>0</v>
      </c>
      <c r="K8" s="39" t="s">
        <v>307</v>
      </c>
    </row>
    <row r="9" spans="1:10" ht="12.75">
      <c r="A9" s="12" t="s">
        <v>99</v>
      </c>
      <c r="B9">
        <v>0</v>
      </c>
      <c r="C9">
        <v>792</v>
      </c>
      <c r="D9">
        <v>848</v>
      </c>
      <c r="E9">
        <v>1640</v>
      </c>
      <c r="F9">
        <v>0</v>
      </c>
      <c r="G9" s="17">
        <v>1640</v>
      </c>
      <c r="H9" s="14">
        <v>1640</v>
      </c>
      <c r="I9" s="44">
        <v>21</v>
      </c>
      <c r="J9">
        <v>0</v>
      </c>
    </row>
    <row r="10" spans="1:10" ht="12.75">
      <c r="A10" s="12" t="s">
        <v>21</v>
      </c>
      <c r="B10">
        <v>600</v>
      </c>
      <c r="C10">
        <v>0</v>
      </c>
      <c r="D10">
        <v>0</v>
      </c>
      <c r="E10">
        <v>600</v>
      </c>
      <c r="F10">
        <v>104</v>
      </c>
      <c r="G10" s="17">
        <v>496</v>
      </c>
      <c r="H10" s="14">
        <v>496</v>
      </c>
      <c r="I10" s="44">
        <v>8</v>
      </c>
      <c r="J10">
        <v>0</v>
      </c>
    </row>
    <row r="11" spans="1:11" ht="12.75">
      <c r="A11" s="12" t="s">
        <v>121</v>
      </c>
      <c r="B11">
        <v>0</v>
      </c>
      <c r="C11">
        <v>254</v>
      </c>
      <c r="D11">
        <v>0</v>
      </c>
      <c r="E11">
        <v>254</v>
      </c>
      <c r="F11">
        <v>0</v>
      </c>
      <c r="G11" s="17">
        <v>254</v>
      </c>
      <c r="H11" s="14">
        <v>254</v>
      </c>
      <c r="I11" s="44">
        <v>18</v>
      </c>
      <c r="J11">
        <v>0</v>
      </c>
      <c r="K11" s="39" t="s">
        <v>307</v>
      </c>
    </row>
    <row r="12" spans="1:9" ht="12.75">
      <c r="A12" s="12" t="s">
        <v>25</v>
      </c>
      <c r="B12">
        <v>367</v>
      </c>
      <c r="C12">
        <v>0</v>
      </c>
      <c r="D12">
        <v>0</v>
      </c>
      <c r="E12">
        <v>367</v>
      </c>
      <c r="F12">
        <v>64</v>
      </c>
      <c r="G12" s="17">
        <v>303</v>
      </c>
      <c r="I12" s="44">
        <v>5</v>
      </c>
    </row>
    <row r="13" spans="1:10" ht="12.75">
      <c r="A13" s="12" t="s">
        <v>104</v>
      </c>
      <c r="B13">
        <v>0</v>
      </c>
      <c r="C13">
        <v>1929</v>
      </c>
      <c r="D13">
        <v>0</v>
      </c>
      <c r="E13">
        <v>1929</v>
      </c>
      <c r="F13">
        <v>0</v>
      </c>
      <c r="G13" s="17">
        <v>1929</v>
      </c>
      <c r="H13" s="14">
        <v>1929</v>
      </c>
      <c r="I13" s="44">
        <v>26</v>
      </c>
      <c r="J13">
        <v>0</v>
      </c>
    </row>
    <row r="14" spans="1:11" ht="12.75">
      <c r="A14" s="12" t="s">
        <v>24</v>
      </c>
      <c r="B14">
        <v>662</v>
      </c>
      <c r="C14">
        <v>0</v>
      </c>
      <c r="D14">
        <v>69</v>
      </c>
      <c r="E14">
        <v>731</v>
      </c>
      <c r="F14">
        <v>115</v>
      </c>
      <c r="G14" s="17">
        <v>616</v>
      </c>
      <c r="H14" s="14">
        <v>616</v>
      </c>
      <c r="I14" s="44">
        <v>11</v>
      </c>
      <c r="J14">
        <v>0</v>
      </c>
      <c r="K14" s="39" t="s">
        <v>307</v>
      </c>
    </row>
    <row r="15" spans="1:10" ht="12.75">
      <c r="A15" s="12" t="s">
        <v>62</v>
      </c>
      <c r="B15">
        <v>1179</v>
      </c>
      <c r="C15">
        <v>0</v>
      </c>
      <c r="D15">
        <v>0</v>
      </c>
      <c r="E15">
        <v>1179</v>
      </c>
      <c r="F15">
        <v>0</v>
      </c>
      <c r="G15" s="17">
        <v>1179</v>
      </c>
      <c r="H15" s="14">
        <v>1179</v>
      </c>
      <c r="I15" s="44">
        <v>15</v>
      </c>
      <c r="J15">
        <v>0</v>
      </c>
    </row>
    <row r="16" spans="1:10" ht="12.75">
      <c r="A16" s="12" t="s">
        <v>31</v>
      </c>
      <c r="B16">
        <v>538</v>
      </c>
      <c r="C16">
        <v>0</v>
      </c>
      <c r="D16">
        <v>0</v>
      </c>
      <c r="E16">
        <v>538</v>
      </c>
      <c r="F16">
        <v>100</v>
      </c>
      <c r="G16" s="17">
        <v>438</v>
      </c>
      <c r="H16" s="14">
        <v>438</v>
      </c>
      <c r="I16" s="44">
        <v>7</v>
      </c>
      <c r="J16">
        <v>0</v>
      </c>
    </row>
    <row r="17" spans="1:10" ht="12.75">
      <c r="A17" s="12" t="s">
        <v>33</v>
      </c>
      <c r="B17">
        <v>286</v>
      </c>
      <c r="C17">
        <v>0</v>
      </c>
      <c r="D17">
        <v>0</v>
      </c>
      <c r="E17">
        <v>286</v>
      </c>
      <c r="F17">
        <v>50</v>
      </c>
      <c r="G17" s="17">
        <v>236</v>
      </c>
      <c r="H17" s="14">
        <v>236</v>
      </c>
      <c r="I17" s="44">
        <v>4</v>
      </c>
      <c r="J17">
        <v>0</v>
      </c>
    </row>
    <row r="18" spans="1:11" ht="12.75">
      <c r="A18" s="12" t="s">
        <v>13</v>
      </c>
      <c r="B18">
        <v>1657</v>
      </c>
      <c r="C18">
        <v>0</v>
      </c>
      <c r="D18">
        <v>0</v>
      </c>
      <c r="E18">
        <v>1657</v>
      </c>
      <c r="F18">
        <v>1732</v>
      </c>
      <c r="G18" s="27">
        <v>0</v>
      </c>
      <c r="H18" s="14">
        <v>1732</v>
      </c>
      <c r="I18" s="44">
        <v>0</v>
      </c>
      <c r="J18" s="40">
        <v>60</v>
      </c>
      <c r="K18" s="42"/>
    </row>
    <row r="19" spans="1:10" ht="12.75">
      <c r="A19" s="12" t="s">
        <v>74</v>
      </c>
      <c r="B19">
        <v>612</v>
      </c>
      <c r="C19">
        <v>0</v>
      </c>
      <c r="D19">
        <v>0</v>
      </c>
      <c r="E19">
        <v>612</v>
      </c>
      <c r="F19">
        <v>0</v>
      </c>
      <c r="G19" s="17">
        <v>612</v>
      </c>
      <c r="H19" s="14">
        <v>612</v>
      </c>
      <c r="I19" s="44">
        <v>8</v>
      </c>
      <c r="J19">
        <v>0</v>
      </c>
    </row>
    <row r="20" spans="1:9" ht="12.75">
      <c r="A20" s="12" t="s">
        <v>63</v>
      </c>
      <c r="B20">
        <v>1839</v>
      </c>
      <c r="C20">
        <v>267</v>
      </c>
      <c r="D20">
        <v>2441</v>
      </c>
      <c r="E20">
        <v>4547</v>
      </c>
      <c r="F20">
        <v>0</v>
      </c>
      <c r="G20" s="27">
        <v>4547</v>
      </c>
      <c r="H20" s="14">
        <v>3661</v>
      </c>
      <c r="I20" s="44">
        <v>48</v>
      </c>
    </row>
    <row r="21" spans="1:9" ht="12.75">
      <c r="A21" s="12" t="s">
        <v>66</v>
      </c>
      <c r="B21">
        <v>1212</v>
      </c>
      <c r="C21">
        <v>0</v>
      </c>
      <c r="D21">
        <v>0</v>
      </c>
      <c r="E21">
        <v>1212</v>
      </c>
      <c r="F21">
        <v>0</v>
      </c>
      <c r="G21" s="27">
        <v>1212</v>
      </c>
      <c r="H21" s="14">
        <v>700</v>
      </c>
      <c r="I21" s="44">
        <v>10</v>
      </c>
    </row>
    <row r="22" spans="1:9" ht="12.75">
      <c r="A22" s="12" t="s">
        <v>12</v>
      </c>
      <c r="B22">
        <v>1399</v>
      </c>
      <c r="C22">
        <v>609</v>
      </c>
      <c r="D22">
        <v>1337</v>
      </c>
      <c r="E22">
        <v>252</v>
      </c>
      <c r="F22" t="s">
        <v>305</v>
      </c>
      <c r="G22" s="17">
        <v>3345</v>
      </c>
      <c r="H22" s="14">
        <v>3345</v>
      </c>
      <c r="I22" s="44">
        <v>51</v>
      </c>
    </row>
    <row r="23" spans="1:10" ht="12.75">
      <c r="A23" s="12" t="s">
        <v>93</v>
      </c>
      <c r="B23">
        <v>0</v>
      </c>
      <c r="C23">
        <v>198</v>
      </c>
      <c r="D23">
        <v>0</v>
      </c>
      <c r="E23">
        <v>198</v>
      </c>
      <c r="F23">
        <v>0</v>
      </c>
      <c r="G23" s="17">
        <v>198</v>
      </c>
      <c r="H23" s="14">
        <v>198</v>
      </c>
      <c r="I23" s="44">
        <v>3</v>
      </c>
      <c r="J23">
        <v>0</v>
      </c>
    </row>
    <row r="24" spans="1:11" ht="12.75">
      <c r="A24" s="12" t="s">
        <v>125</v>
      </c>
      <c r="B24">
        <v>0</v>
      </c>
      <c r="C24">
        <v>0</v>
      </c>
      <c r="D24">
        <v>475</v>
      </c>
      <c r="E24">
        <v>475</v>
      </c>
      <c r="F24">
        <v>0</v>
      </c>
      <c r="G24" s="17">
        <v>475</v>
      </c>
      <c r="H24" s="14">
        <v>475</v>
      </c>
      <c r="I24" s="44">
        <v>34</v>
      </c>
      <c r="J24">
        <v>0</v>
      </c>
      <c r="K24" s="39" t="s">
        <v>307</v>
      </c>
    </row>
    <row r="25" spans="1:10" ht="12.75">
      <c r="A25" s="12" t="s">
        <v>130</v>
      </c>
      <c r="B25">
        <v>1226</v>
      </c>
      <c r="C25">
        <v>0</v>
      </c>
      <c r="D25">
        <v>196</v>
      </c>
      <c r="E25">
        <v>1422</v>
      </c>
      <c r="F25">
        <v>0</v>
      </c>
      <c r="G25" s="27">
        <v>1422</v>
      </c>
      <c r="H25" s="14">
        <v>1500</v>
      </c>
      <c r="I25" s="44">
        <v>0</v>
      </c>
      <c r="J25" s="40">
        <v>68</v>
      </c>
    </row>
    <row r="26" spans="1:11" ht="12.75">
      <c r="A26" s="12" t="s">
        <v>72</v>
      </c>
      <c r="B26">
        <v>573</v>
      </c>
      <c r="C26">
        <v>0</v>
      </c>
      <c r="D26">
        <v>0</v>
      </c>
      <c r="E26">
        <v>573</v>
      </c>
      <c r="F26">
        <v>0</v>
      </c>
      <c r="G26" s="17">
        <v>573</v>
      </c>
      <c r="H26" s="14">
        <v>580</v>
      </c>
      <c r="I26" s="44">
        <v>0</v>
      </c>
      <c r="J26" s="40">
        <v>0</v>
      </c>
      <c r="K26" s="42"/>
    </row>
    <row r="27" spans="1:10" ht="12.75">
      <c r="A27" s="12" t="s">
        <v>129</v>
      </c>
      <c r="B27">
        <v>0</v>
      </c>
      <c r="C27">
        <v>0</v>
      </c>
      <c r="D27">
        <v>422</v>
      </c>
      <c r="E27">
        <v>422</v>
      </c>
      <c r="F27">
        <v>0</v>
      </c>
      <c r="G27" s="17">
        <v>422</v>
      </c>
      <c r="H27" s="14">
        <v>422</v>
      </c>
      <c r="I27" s="44">
        <v>6</v>
      </c>
      <c r="J27">
        <v>0</v>
      </c>
    </row>
    <row r="28" spans="1:10" ht="12.75">
      <c r="A28" s="12" t="s">
        <v>14</v>
      </c>
      <c r="B28">
        <v>713</v>
      </c>
      <c r="C28">
        <v>0</v>
      </c>
      <c r="D28">
        <v>0</v>
      </c>
      <c r="E28">
        <v>713</v>
      </c>
      <c r="F28">
        <v>124</v>
      </c>
      <c r="G28" s="17">
        <v>589</v>
      </c>
      <c r="H28" s="14">
        <v>589</v>
      </c>
      <c r="I28" s="44">
        <v>9</v>
      </c>
      <c r="J28">
        <v>0</v>
      </c>
    </row>
    <row r="29" spans="1:9" ht="12.75">
      <c r="A29" s="12" t="s">
        <v>54</v>
      </c>
      <c r="B29">
        <v>1240</v>
      </c>
      <c r="C29">
        <v>0</v>
      </c>
      <c r="D29">
        <v>0</v>
      </c>
      <c r="E29">
        <v>1240</v>
      </c>
      <c r="F29">
        <v>216</v>
      </c>
      <c r="G29" s="27">
        <v>1024</v>
      </c>
      <c r="H29" s="14">
        <v>642</v>
      </c>
      <c r="I29" s="44">
        <v>8</v>
      </c>
    </row>
    <row r="30" spans="1:9" ht="12.75">
      <c r="A30" s="12" t="s">
        <v>18</v>
      </c>
      <c r="B30">
        <v>758</v>
      </c>
      <c r="C30">
        <v>0</v>
      </c>
      <c r="D30">
        <v>0</v>
      </c>
      <c r="E30">
        <v>758</v>
      </c>
      <c r="F30">
        <v>200</v>
      </c>
      <c r="G30" s="27">
        <v>558</v>
      </c>
      <c r="I30" s="44">
        <v>2</v>
      </c>
    </row>
    <row r="31" spans="1:9" ht="12.75">
      <c r="A31" s="12" t="s">
        <v>61</v>
      </c>
      <c r="B31">
        <v>1025</v>
      </c>
      <c r="C31">
        <v>0</v>
      </c>
      <c r="D31">
        <v>0</v>
      </c>
      <c r="E31">
        <v>1025</v>
      </c>
      <c r="F31">
        <v>0</v>
      </c>
      <c r="G31" s="27">
        <v>1025</v>
      </c>
      <c r="H31" s="14">
        <v>340</v>
      </c>
      <c r="I31" s="44">
        <v>4</v>
      </c>
    </row>
    <row r="32" spans="1:10" ht="12.75">
      <c r="A32" s="13" t="s">
        <v>35</v>
      </c>
      <c r="B32">
        <v>1171</v>
      </c>
      <c r="C32">
        <v>0</v>
      </c>
      <c r="D32">
        <v>0</v>
      </c>
      <c r="E32">
        <v>1171</v>
      </c>
      <c r="F32">
        <v>204</v>
      </c>
      <c r="G32" s="27">
        <v>967</v>
      </c>
      <c r="H32" s="14">
        <v>967</v>
      </c>
      <c r="I32" s="44">
        <v>7</v>
      </c>
      <c r="J32">
        <v>0</v>
      </c>
    </row>
    <row r="33" spans="1:10" ht="12.75">
      <c r="A33" s="11" t="s">
        <v>51</v>
      </c>
      <c r="B33">
        <v>553</v>
      </c>
      <c r="C33">
        <v>0</v>
      </c>
      <c r="D33">
        <v>0</v>
      </c>
      <c r="E33">
        <v>553</v>
      </c>
      <c r="F33">
        <v>96</v>
      </c>
      <c r="G33" s="17">
        <v>457</v>
      </c>
      <c r="H33" s="14">
        <v>457</v>
      </c>
      <c r="I33" s="44">
        <v>7</v>
      </c>
      <c r="J33">
        <v>0</v>
      </c>
    </row>
    <row r="34" spans="1:10" ht="12.75">
      <c r="A34" s="5" t="s">
        <v>266</v>
      </c>
      <c r="B34">
        <v>0</v>
      </c>
      <c r="C34">
        <v>0</v>
      </c>
      <c r="D34">
        <v>236</v>
      </c>
      <c r="E34">
        <v>236</v>
      </c>
      <c r="F34">
        <v>0</v>
      </c>
      <c r="G34" s="17">
        <v>236</v>
      </c>
      <c r="H34" s="14">
        <v>236</v>
      </c>
      <c r="I34" s="44">
        <v>3</v>
      </c>
      <c r="J34">
        <v>0</v>
      </c>
    </row>
    <row r="35" spans="1:10" ht="12.75">
      <c r="A35" s="12" t="s">
        <v>67</v>
      </c>
      <c r="B35">
        <v>1318</v>
      </c>
      <c r="C35">
        <v>0</v>
      </c>
      <c r="D35">
        <v>1035</v>
      </c>
      <c r="E35">
        <v>2353</v>
      </c>
      <c r="F35">
        <v>0</v>
      </c>
      <c r="G35" s="17">
        <v>2353</v>
      </c>
      <c r="H35" s="14">
        <v>2353</v>
      </c>
      <c r="I35" s="44">
        <v>31</v>
      </c>
      <c r="J35">
        <v>0</v>
      </c>
    </row>
    <row r="36" spans="1:10" ht="12.75">
      <c r="A36" s="12" t="s">
        <v>77</v>
      </c>
      <c r="B36">
        <v>1009</v>
      </c>
      <c r="C36">
        <v>0</v>
      </c>
      <c r="D36">
        <v>0</v>
      </c>
      <c r="E36">
        <v>1009</v>
      </c>
      <c r="F36">
        <v>0</v>
      </c>
      <c r="G36" s="17">
        <v>1009</v>
      </c>
      <c r="H36" s="14">
        <v>1009</v>
      </c>
      <c r="I36" s="44">
        <v>13</v>
      </c>
      <c r="J36">
        <v>0</v>
      </c>
    </row>
    <row r="37" spans="1:10" ht="12.75">
      <c r="A37" s="12" t="s">
        <v>37</v>
      </c>
      <c r="B37">
        <v>610</v>
      </c>
      <c r="C37">
        <v>0</v>
      </c>
      <c r="D37">
        <v>0</v>
      </c>
      <c r="E37">
        <v>610</v>
      </c>
      <c r="F37">
        <v>106</v>
      </c>
      <c r="G37" s="17">
        <v>504</v>
      </c>
      <c r="H37" s="14">
        <v>504</v>
      </c>
      <c r="I37" s="44">
        <v>8</v>
      </c>
      <c r="J37">
        <v>0</v>
      </c>
    </row>
    <row r="38" spans="1:11" ht="12.75">
      <c r="A38" s="12" t="s">
        <v>75</v>
      </c>
      <c r="B38">
        <v>943</v>
      </c>
      <c r="C38" s="28">
        <v>0</v>
      </c>
      <c r="D38">
        <v>0</v>
      </c>
      <c r="E38">
        <v>943</v>
      </c>
      <c r="F38">
        <v>0</v>
      </c>
      <c r="G38" s="27">
        <v>943</v>
      </c>
      <c r="H38" s="14">
        <v>306</v>
      </c>
      <c r="I38" s="44">
        <v>2</v>
      </c>
      <c r="J38">
        <v>0</v>
      </c>
      <c r="K38" s="39" t="s">
        <v>308</v>
      </c>
    </row>
    <row r="39" spans="1:10" ht="12.75">
      <c r="A39" s="12" t="s">
        <v>86</v>
      </c>
      <c r="B39">
        <v>649</v>
      </c>
      <c r="C39">
        <v>0</v>
      </c>
      <c r="D39">
        <v>0</v>
      </c>
      <c r="E39">
        <v>649</v>
      </c>
      <c r="F39">
        <v>0</v>
      </c>
      <c r="G39" s="17">
        <v>649</v>
      </c>
      <c r="H39" s="14">
        <v>649</v>
      </c>
      <c r="I39" s="44">
        <v>8</v>
      </c>
      <c r="J39">
        <v>0</v>
      </c>
    </row>
    <row r="40" spans="1:9" ht="12.75">
      <c r="A40" s="12" t="s">
        <v>23</v>
      </c>
      <c r="B40">
        <v>1982</v>
      </c>
      <c r="C40">
        <v>0</v>
      </c>
      <c r="D40">
        <v>0</v>
      </c>
      <c r="E40">
        <v>1982</v>
      </c>
      <c r="F40">
        <v>396</v>
      </c>
      <c r="G40" s="27">
        <v>1586</v>
      </c>
      <c r="H40" s="14">
        <v>854</v>
      </c>
      <c r="I40" s="44">
        <v>19</v>
      </c>
    </row>
    <row r="41" spans="1:10" ht="12.75">
      <c r="A41" s="12" t="s">
        <v>109</v>
      </c>
      <c r="B41">
        <v>0</v>
      </c>
      <c r="C41">
        <v>532</v>
      </c>
      <c r="D41">
        <v>0</v>
      </c>
      <c r="E41">
        <v>532</v>
      </c>
      <c r="F41">
        <v>0</v>
      </c>
      <c r="G41" s="17">
        <v>532</v>
      </c>
      <c r="H41" s="14">
        <v>532</v>
      </c>
      <c r="I41" s="44">
        <v>9</v>
      </c>
      <c r="J41">
        <v>0</v>
      </c>
    </row>
    <row r="42" spans="1:10" ht="12.75">
      <c r="A42" s="12" t="s">
        <v>73</v>
      </c>
      <c r="B42">
        <v>612</v>
      </c>
      <c r="C42">
        <v>0</v>
      </c>
      <c r="D42">
        <v>0</v>
      </c>
      <c r="E42">
        <v>612</v>
      </c>
      <c r="F42">
        <v>0</v>
      </c>
      <c r="G42" s="17">
        <v>612</v>
      </c>
      <c r="H42" s="14">
        <v>612</v>
      </c>
      <c r="I42" s="44">
        <v>8</v>
      </c>
      <c r="J42">
        <v>0</v>
      </c>
    </row>
    <row r="43" spans="1:10" ht="12.75">
      <c r="A43" s="12" t="s">
        <v>124</v>
      </c>
      <c r="B43">
        <v>0</v>
      </c>
      <c r="C43">
        <v>0</v>
      </c>
      <c r="D43">
        <v>972</v>
      </c>
      <c r="E43">
        <v>972</v>
      </c>
      <c r="F43">
        <v>0</v>
      </c>
      <c r="G43" s="17">
        <v>972</v>
      </c>
      <c r="H43" s="14">
        <v>972</v>
      </c>
      <c r="I43" s="44">
        <v>13</v>
      </c>
      <c r="J43">
        <v>0</v>
      </c>
    </row>
    <row r="44" spans="1:10" ht="12.75">
      <c r="A44" s="13" t="s">
        <v>83</v>
      </c>
      <c r="B44">
        <v>590</v>
      </c>
      <c r="C44">
        <v>0</v>
      </c>
      <c r="D44">
        <v>0</v>
      </c>
      <c r="E44">
        <v>590</v>
      </c>
      <c r="F44">
        <v>0</v>
      </c>
      <c r="G44" s="17">
        <v>590</v>
      </c>
      <c r="H44" s="14">
        <v>590</v>
      </c>
      <c r="I44" s="44">
        <v>8</v>
      </c>
      <c r="J44">
        <v>0</v>
      </c>
    </row>
    <row r="45" spans="1:10" ht="12.75">
      <c r="A45" s="12" t="s">
        <v>76</v>
      </c>
      <c r="B45">
        <v>612</v>
      </c>
      <c r="C45">
        <v>0</v>
      </c>
      <c r="D45">
        <v>0</v>
      </c>
      <c r="E45">
        <v>612</v>
      </c>
      <c r="F45">
        <v>0</v>
      </c>
      <c r="G45" s="17">
        <v>612</v>
      </c>
      <c r="H45" s="14">
        <v>612</v>
      </c>
      <c r="I45" s="44">
        <v>8</v>
      </c>
      <c r="J45">
        <v>0</v>
      </c>
    </row>
    <row r="46" spans="1:10" ht="12.75">
      <c r="A46" s="12" t="s">
        <v>50</v>
      </c>
      <c r="B46">
        <v>1195</v>
      </c>
      <c r="C46">
        <v>0</v>
      </c>
      <c r="D46">
        <v>0</v>
      </c>
      <c r="E46">
        <v>1195</v>
      </c>
      <c r="F46">
        <v>300</v>
      </c>
      <c r="G46" s="17">
        <v>895</v>
      </c>
      <c r="H46" s="14">
        <v>895</v>
      </c>
      <c r="I46" s="44">
        <v>16</v>
      </c>
      <c r="J46">
        <v>0</v>
      </c>
    </row>
    <row r="47" spans="1:10" ht="12.75">
      <c r="A47" s="12" t="s">
        <v>41</v>
      </c>
      <c r="B47">
        <v>974</v>
      </c>
      <c r="C47">
        <v>0</v>
      </c>
      <c r="D47">
        <v>0</v>
      </c>
      <c r="E47">
        <v>974</v>
      </c>
      <c r="F47">
        <v>169</v>
      </c>
      <c r="G47" s="17">
        <v>805</v>
      </c>
      <c r="H47" s="14">
        <v>805</v>
      </c>
      <c r="I47" s="44">
        <v>13</v>
      </c>
      <c r="J47">
        <v>0</v>
      </c>
    </row>
    <row r="48" spans="1:10" ht="12.75">
      <c r="A48" s="12" t="s">
        <v>71</v>
      </c>
      <c r="B48">
        <v>611</v>
      </c>
      <c r="C48">
        <v>0</v>
      </c>
      <c r="D48">
        <v>1105</v>
      </c>
      <c r="E48">
        <v>1716</v>
      </c>
      <c r="F48">
        <v>0</v>
      </c>
      <c r="G48" s="17">
        <v>1716</v>
      </c>
      <c r="H48" s="14">
        <v>1716</v>
      </c>
      <c r="I48" s="44">
        <v>22</v>
      </c>
      <c r="J48">
        <v>0</v>
      </c>
    </row>
    <row r="49" spans="1:10" ht="12.75">
      <c r="A49" s="12" t="s">
        <v>126</v>
      </c>
      <c r="B49">
        <v>0</v>
      </c>
      <c r="C49">
        <v>0</v>
      </c>
      <c r="D49">
        <v>829</v>
      </c>
      <c r="E49">
        <v>829</v>
      </c>
      <c r="F49">
        <v>0</v>
      </c>
      <c r="G49" s="17">
        <v>829</v>
      </c>
      <c r="H49" s="14">
        <v>830</v>
      </c>
      <c r="I49" s="44">
        <v>10</v>
      </c>
      <c r="J49">
        <v>0</v>
      </c>
    </row>
    <row r="50" spans="1:10" ht="12.75">
      <c r="A50" s="12" t="s">
        <v>81</v>
      </c>
      <c r="B50">
        <v>1914</v>
      </c>
      <c r="C50">
        <v>0</v>
      </c>
      <c r="D50">
        <v>0</v>
      </c>
      <c r="E50">
        <v>1914</v>
      </c>
      <c r="F50">
        <v>0</v>
      </c>
      <c r="G50" s="27">
        <v>1914</v>
      </c>
      <c r="H50" s="14">
        <v>1915</v>
      </c>
      <c r="I50" s="44">
        <v>10</v>
      </c>
      <c r="J50">
        <v>0</v>
      </c>
    </row>
    <row r="51" spans="1:10" ht="12.75">
      <c r="A51" s="12" t="s">
        <v>131</v>
      </c>
      <c r="B51">
        <v>0</v>
      </c>
      <c r="C51">
        <v>0</v>
      </c>
      <c r="D51">
        <v>380</v>
      </c>
      <c r="E51">
        <v>380</v>
      </c>
      <c r="F51">
        <v>0</v>
      </c>
      <c r="G51" s="17">
        <v>380</v>
      </c>
      <c r="H51" s="14">
        <v>380</v>
      </c>
      <c r="I51" s="44">
        <v>5</v>
      </c>
      <c r="J51">
        <v>0</v>
      </c>
    </row>
    <row r="52" spans="1:11" ht="12.75">
      <c r="A52" s="12" t="s">
        <v>122</v>
      </c>
      <c r="B52">
        <v>0</v>
      </c>
      <c r="C52">
        <v>0</v>
      </c>
      <c r="D52">
        <v>2133</v>
      </c>
      <c r="E52">
        <v>2133</v>
      </c>
      <c r="F52">
        <v>0</v>
      </c>
      <c r="G52" s="17">
        <v>2133</v>
      </c>
      <c r="H52" s="14">
        <v>2333</v>
      </c>
      <c r="I52" s="44">
        <v>28</v>
      </c>
      <c r="J52">
        <v>200</v>
      </c>
      <c r="K52" s="39" t="s">
        <v>262</v>
      </c>
    </row>
    <row r="53" spans="1:10" ht="12.75">
      <c r="A53" s="12" t="s">
        <v>79</v>
      </c>
      <c r="B53">
        <v>324</v>
      </c>
      <c r="C53">
        <v>646</v>
      </c>
      <c r="D53">
        <v>915</v>
      </c>
      <c r="E53">
        <v>1885</v>
      </c>
      <c r="F53">
        <v>0</v>
      </c>
      <c r="G53" s="17">
        <v>1885</v>
      </c>
      <c r="H53" s="14">
        <v>1885</v>
      </c>
      <c r="I53" s="44">
        <v>25</v>
      </c>
      <c r="J53">
        <v>0</v>
      </c>
    </row>
    <row r="54" spans="1:10" ht="12.75">
      <c r="A54" s="12" t="s">
        <v>56</v>
      </c>
      <c r="B54">
        <v>642</v>
      </c>
      <c r="C54">
        <v>0</v>
      </c>
      <c r="D54">
        <v>0</v>
      </c>
      <c r="E54">
        <v>642</v>
      </c>
      <c r="F54">
        <v>112</v>
      </c>
      <c r="G54" s="17">
        <v>530</v>
      </c>
      <c r="H54" s="14">
        <v>530</v>
      </c>
      <c r="I54" s="44">
        <v>8</v>
      </c>
      <c r="J54">
        <v>0</v>
      </c>
    </row>
    <row r="55" spans="1:11" ht="12.75">
      <c r="A55" s="12" t="s">
        <v>128</v>
      </c>
      <c r="B55">
        <v>0</v>
      </c>
      <c r="C55">
        <v>0</v>
      </c>
      <c r="D55">
        <v>514</v>
      </c>
      <c r="E55">
        <v>514</v>
      </c>
      <c r="F55">
        <v>0</v>
      </c>
      <c r="G55" s="17">
        <v>514</v>
      </c>
      <c r="H55" s="14">
        <v>530</v>
      </c>
      <c r="I55" s="44">
        <v>0</v>
      </c>
      <c r="J55" s="40">
        <v>9</v>
      </c>
      <c r="K55" s="42"/>
    </row>
    <row r="56" spans="1:11" ht="12.75">
      <c r="A56" s="12" t="s">
        <v>52</v>
      </c>
      <c r="B56">
        <v>553</v>
      </c>
      <c r="C56">
        <v>0</v>
      </c>
      <c r="D56">
        <v>0</v>
      </c>
      <c r="E56">
        <v>553</v>
      </c>
      <c r="F56">
        <v>96</v>
      </c>
      <c r="G56" s="17">
        <v>457</v>
      </c>
      <c r="H56" s="14">
        <v>457</v>
      </c>
      <c r="I56" s="44">
        <v>14</v>
      </c>
      <c r="J56">
        <v>0</v>
      </c>
      <c r="K56" s="39" t="s">
        <v>307</v>
      </c>
    </row>
    <row r="57" spans="1:10" ht="12.75">
      <c r="A57" s="12" t="s">
        <v>84</v>
      </c>
      <c r="B57">
        <v>637</v>
      </c>
      <c r="C57">
        <v>0</v>
      </c>
      <c r="D57">
        <v>0</v>
      </c>
      <c r="E57">
        <v>637</v>
      </c>
      <c r="F57">
        <v>0</v>
      </c>
      <c r="G57" s="27">
        <v>637</v>
      </c>
      <c r="H57" s="14">
        <v>638</v>
      </c>
      <c r="I57" s="44">
        <v>0</v>
      </c>
      <c r="J57">
        <v>1</v>
      </c>
    </row>
    <row r="58" spans="1:10" ht="12.75">
      <c r="A58" s="5" t="s">
        <v>264</v>
      </c>
      <c r="B58">
        <v>0</v>
      </c>
      <c r="C58">
        <v>0</v>
      </c>
      <c r="D58">
        <v>382</v>
      </c>
      <c r="E58">
        <v>382</v>
      </c>
      <c r="F58">
        <v>0</v>
      </c>
      <c r="G58" s="17">
        <v>382</v>
      </c>
      <c r="H58" s="14">
        <v>382</v>
      </c>
      <c r="I58" s="44">
        <v>5</v>
      </c>
      <c r="J58">
        <v>0</v>
      </c>
    </row>
    <row r="59" spans="1:10" ht="12.75">
      <c r="A59" s="13" t="s">
        <v>90</v>
      </c>
      <c r="B59">
        <v>0</v>
      </c>
      <c r="C59">
        <v>914</v>
      </c>
      <c r="D59">
        <v>0</v>
      </c>
      <c r="E59">
        <v>914</v>
      </c>
      <c r="F59">
        <v>914</v>
      </c>
      <c r="G59" s="17">
        <v>0</v>
      </c>
      <c r="H59" s="14">
        <v>0</v>
      </c>
      <c r="I59" s="44">
        <v>12</v>
      </c>
      <c r="J59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2012-08-24T04:45:36Z</dcterms:created>
  <dcterms:modified xsi:type="dcterms:W3CDTF">2012-09-22T01:38:08Z</dcterms:modified>
  <cp:category/>
  <cp:version/>
  <cp:contentType/>
  <cp:contentStatus/>
</cp:coreProperties>
</file>