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6600" activeTab="2"/>
  </bookViews>
  <sheets>
    <sheet name="КП-5" sheetId="1" r:id="rId1"/>
    <sheet name="Предзаказ Зимы Ч.1" sheetId="2" r:id="rId2"/>
    <sheet name="Суммы к оплате" sheetId="3" r:id="rId3"/>
  </sheets>
  <definedNames/>
  <calcPr fullCalcOnLoad="1" refMode="R1C1"/>
</workbook>
</file>

<file path=xl/sharedStrings.xml><?xml version="1.0" encoding="utf-8"?>
<sst xmlns="http://schemas.openxmlformats.org/spreadsheetml/2006/main" count="444" uniqueCount="175">
  <si>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</si>
  <si>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</si>
  <si>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</si>
  <si>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</si>
  <si>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</si>
  <si>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</si>
  <si>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</si>
  <si>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</si>
  <si>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ИТОГО</t>
  </si>
  <si>
    <t>ПНГ173001н комплект автодром зеленый</t>
  </si>
  <si>
    <t>Белье детское</t>
  </si>
  <si>
    <t>Юлия_Ч</t>
  </si>
  <si>
    <t>ritapril</t>
  </si>
  <si>
    <t>ПНГ173001н комплект лабиринт синий</t>
  </si>
  <si>
    <t>ПНГ173001н комплект снежок синий</t>
  </si>
  <si>
    <t>ПНМ009001 майка белый</t>
  </si>
  <si>
    <t>Fila</t>
  </si>
  <si>
    <t>УНЖ201001 пижама самолеты синий+синий</t>
  </si>
  <si>
    <t>Лисенок М</t>
  </si>
  <si>
    <r>
      <t xml:space="preserve">ЯПК025067н ползунки </t>
    </r>
    <r>
      <rPr>
        <sz val="10"/>
        <color indexed="13"/>
        <rFont val="Arial Unicode MS"/>
        <family val="0"/>
      </rPr>
      <t xml:space="preserve">белый+голубой медведик </t>
    </r>
    <r>
      <rPr>
        <b/>
        <sz val="10"/>
        <color indexed="10"/>
        <rFont val="Arial Unicode MS"/>
        <family val="0"/>
      </rPr>
      <t>кот-парашютист</t>
    </r>
  </si>
  <si>
    <t>Белье ясельное</t>
  </si>
  <si>
    <t>Ollena</t>
  </si>
  <si>
    <t>Metel</t>
  </si>
  <si>
    <t>ЯПК025067н ползунки желтый+оранж утки</t>
  </si>
  <si>
    <r>
      <t xml:space="preserve">ЯПК025138н ползунки </t>
    </r>
    <r>
      <rPr>
        <sz val="10"/>
        <color indexed="13"/>
        <rFont val="Arial Unicode MS"/>
        <family val="0"/>
      </rPr>
      <t xml:space="preserve">мультик бирюза </t>
    </r>
    <r>
      <rPr>
        <b/>
        <sz val="10"/>
        <color indexed="10"/>
        <rFont val="Arial Unicode MS"/>
        <family val="0"/>
      </rPr>
      <t>апрель салат</t>
    </r>
  </si>
  <si>
    <t>ПДК019 джемпер</t>
  </si>
  <si>
    <t>Болельщик</t>
  </si>
  <si>
    <t>ПШД069 шорты</t>
  </si>
  <si>
    <t>ПНГ173001 комплект синий+серый</t>
  </si>
  <si>
    <t>Вестерн</t>
  </si>
  <si>
    <t>ПНШ432001 трусы укороченные шорты</t>
  </si>
  <si>
    <t>*Star#</t>
  </si>
  <si>
    <t>ПББ121 брюки</t>
  </si>
  <si>
    <t>Геометрия</t>
  </si>
  <si>
    <t>Zarina</t>
  </si>
  <si>
    <t>ПДД102 куртка</t>
  </si>
  <si>
    <t>ПДК951 джемпер синий</t>
  </si>
  <si>
    <t>Дальние страны</t>
  </si>
  <si>
    <t>ПШД958 шорты синий</t>
  </si>
  <si>
    <t>ПДД398 джемпер</t>
  </si>
  <si>
    <t>Детские картинки</t>
  </si>
  <si>
    <t>Olga_Kir</t>
  </si>
  <si>
    <t>ПНГ173001н комплект полоска</t>
  </si>
  <si>
    <t>Дракончики</t>
  </si>
  <si>
    <t>pma100</t>
  </si>
  <si>
    <t>ПНГ434001н комплект полоска</t>
  </si>
  <si>
    <t>46/80</t>
  </si>
  <si>
    <t>Tanya)))</t>
  </si>
  <si>
    <t>ПНМ009001н майка полоска</t>
  </si>
  <si>
    <t>УНЖ101001н комплект домашний друзья</t>
  </si>
  <si>
    <t>ПДБ696 джемпер полоска</t>
  </si>
  <si>
    <t>Законы геометрии</t>
  </si>
  <si>
    <t>ПШК724 шорты коричневый</t>
  </si>
  <si>
    <t>ДНМ154001н майка белый</t>
  </si>
  <si>
    <t>Земляничка</t>
  </si>
  <si>
    <t>katyusha2008</t>
  </si>
  <si>
    <t>ДНТ034001н трусы белый</t>
  </si>
  <si>
    <t>ПНГ173001 комплект голубой+василек</t>
  </si>
  <si>
    <t>Йети</t>
  </si>
  <si>
    <t>ПНМ009001 майка бирюза+морская волна</t>
  </si>
  <si>
    <t>ПНП700001 трусы морская волна+бирюза</t>
  </si>
  <si>
    <t>ПНШ432001 трусы укороченные шорты коричневый+беж</t>
  </si>
  <si>
    <t>ig_bag</t>
  </si>
  <si>
    <t>УНЖ601067 пижама голубой+синий</t>
  </si>
  <si>
    <t>УНЖ601001 комплект серый+черный Волк</t>
  </si>
  <si>
    <t>Клуб зверей</t>
  </si>
  <si>
    <t>УНЖ601001 комплект Лев беж+коричневый</t>
  </si>
  <si>
    <t>Аркадия</t>
  </si>
  <si>
    <t>ПНГ173001 комплект белый+синий</t>
  </si>
  <si>
    <t>Контраст</t>
  </si>
  <si>
    <t>Кот-парашютист</t>
  </si>
  <si>
    <t>ПДД673 джемпер</t>
  </si>
  <si>
    <t>Кот-скаут</t>
  </si>
  <si>
    <t>ПДД673067 джемпер</t>
  </si>
  <si>
    <t>ПДД055 джемпер</t>
  </si>
  <si>
    <t>Кот-хоккеист</t>
  </si>
  <si>
    <t>ДНЖ353001н комплект клетка красный</t>
  </si>
  <si>
    <t>Лакомка</t>
  </si>
  <si>
    <t>ДНМ120001н майка клубничка</t>
  </si>
  <si>
    <t>ДНТ034001н трусы клетка красный</t>
  </si>
  <si>
    <t>ПНГ173001 комплект коричневый+беж</t>
  </si>
  <si>
    <t>Мир спорта</t>
  </si>
  <si>
    <t>ПНГ434001 комплект</t>
  </si>
  <si>
    <t>ПНМ408001н майка-борцовка голубой</t>
  </si>
  <si>
    <t>Морские мотивы</t>
  </si>
  <si>
    <t>ПНГ173001н комплект голубой</t>
  </si>
  <si>
    <t>УНЖ101001н комплект домашний голубой</t>
  </si>
  <si>
    <t>ПНГ173001 комплект сливки+голубой</t>
  </si>
  <si>
    <t>Морской конек</t>
  </si>
  <si>
    <t>ПНМ009001 майка оранжевый+голубой</t>
  </si>
  <si>
    <t>Паучки</t>
  </si>
  <si>
    <t>ПНГ434001н комплект</t>
  </si>
  <si>
    <t>ПДД247 джемпер оливковый</t>
  </si>
  <si>
    <t>Пешком и на колесах</t>
  </si>
  <si>
    <t>ПШД245 шорты оливковый+терракот</t>
  </si>
  <si>
    <t>ПНГ173001н комплект бирюза</t>
  </si>
  <si>
    <t>Полосатый рейс</t>
  </si>
  <si>
    <t>ПДД363 джемпер</t>
  </si>
  <si>
    <t>Сейнер</t>
  </si>
  <si>
    <t>ДНГ193001н комплект белый</t>
  </si>
  <si>
    <t>Сладкие сны</t>
  </si>
  <si>
    <t>ЮДК691001н джемпер крош василек</t>
  </si>
  <si>
    <t>Смешарики</t>
  </si>
  <si>
    <t>УГК688001 бандана-платок василек 58*58</t>
  </si>
  <si>
    <t>Штучный</t>
  </si>
  <si>
    <t>*</t>
  </si>
  <si>
    <t>ЮГК580001 бандана серый+голубой</t>
  </si>
  <si>
    <t>ПББ625001 брюки черный</t>
  </si>
  <si>
    <t>ПББ625001 брюки серый</t>
  </si>
  <si>
    <t>ДДК612067 джемпер цветущий луг бирюза</t>
  </si>
  <si>
    <t>Valyusha</t>
  </si>
  <si>
    <t>ПДК045001 джемпер белый</t>
  </si>
  <si>
    <t>pelogia</t>
  </si>
  <si>
    <t>ПДК045001 джемпер бирюза</t>
  </si>
  <si>
    <t>ПДК045001 джемпер красный</t>
  </si>
  <si>
    <t>ПДК045001 джемпер оливковый</t>
  </si>
  <si>
    <t>ПДК045001 джемпер салат</t>
  </si>
  <si>
    <t>УДД217070 джемпер полоска голубой</t>
  </si>
  <si>
    <t>ЮКШ921001н комплект полоска голубой</t>
  </si>
  <si>
    <t>ДРЛ464200 рейтузы оранжевый</t>
  </si>
  <si>
    <t>Kirena2010</t>
  </si>
  <si>
    <t>ПШД209137 шорты</t>
  </si>
  <si>
    <r>
      <t xml:space="preserve">ПШК547067 шорты интерлок </t>
    </r>
    <r>
      <rPr>
        <sz val="10"/>
        <color indexed="13"/>
        <rFont val="Arial Unicode MS"/>
        <family val="0"/>
      </rPr>
      <t xml:space="preserve">черный </t>
    </r>
    <r>
      <rPr>
        <b/>
        <sz val="10"/>
        <color indexed="10"/>
        <rFont val="Arial Unicode MS"/>
        <family val="0"/>
      </rPr>
      <t>синий</t>
    </r>
  </si>
  <si>
    <t>ПШК598001 шорты черный</t>
  </si>
  <si>
    <t>ПШК598067 шорты синий</t>
  </si>
  <si>
    <t>ДЮД618130н юбка</t>
  </si>
  <si>
    <r>
      <t xml:space="preserve">УНЖ601001 комплект песок+коричневый </t>
    </r>
    <r>
      <rPr>
        <b/>
        <sz val="10"/>
        <color indexed="10"/>
        <rFont val="Arial Unicode MS"/>
        <family val="0"/>
      </rPr>
      <t>принт Лев</t>
    </r>
  </si>
  <si>
    <r>
      <t xml:space="preserve">УНЖ601001 Комплект </t>
    </r>
    <r>
      <rPr>
        <sz val="10"/>
        <color indexed="13"/>
        <rFont val="Arial Unicode MS"/>
        <family val="0"/>
      </rPr>
      <t xml:space="preserve">синий Енот </t>
    </r>
    <r>
      <rPr>
        <b/>
        <sz val="10"/>
        <color indexed="10"/>
        <rFont val="Arial Unicode MS"/>
        <family val="0"/>
      </rPr>
      <t>беж+коричневый Лев</t>
    </r>
  </si>
  <si>
    <r>
      <t xml:space="preserve">ПНГ173001н комплект белый+геометрия салат -1 </t>
    </r>
    <r>
      <rPr>
        <b/>
        <sz val="10"/>
        <color indexed="10"/>
        <rFont val="Arial Unicode MS"/>
        <family val="0"/>
      </rPr>
      <t>Свободный полет</t>
    </r>
  </si>
  <si>
    <r>
      <t xml:space="preserve">ПНГ173001н комплект белый+геометрия салат </t>
    </r>
    <r>
      <rPr>
        <b/>
        <sz val="10"/>
        <color indexed="10"/>
        <rFont val="Arial Unicode MS"/>
        <family val="0"/>
      </rPr>
      <t>Свободный полет</t>
    </r>
  </si>
  <si>
    <r>
      <t xml:space="preserve">ПНГ415001 комплект белый+бирюза </t>
    </r>
    <r>
      <rPr>
        <b/>
        <sz val="10"/>
        <color indexed="10"/>
        <rFont val="Arial Unicode MS"/>
        <family val="0"/>
      </rPr>
      <t>Кот в облаках</t>
    </r>
  </si>
  <si>
    <t>ДКД922 джемпер</t>
  </si>
  <si>
    <t>Вишенка</t>
  </si>
  <si>
    <t>elge</t>
  </si>
  <si>
    <t>пристрой</t>
  </si>
  <si>
    <t>ДПД917 платье</t>
  </si>
  <si>
    <t>Верунья</t>
  </si>
  <si>
    <t>ДЮК928 юбка</t>
  </si>
  <si>
    <t>ДДД946 джемпер</t>
  </si>
  <si>
    <t>Гжель</t>
  </si>
  <si>
    <t xml:space="preserve">ДДД955 джемпер  </t>
  </si>
  <si>
    <t>ДПД945 платье василек</t>
  </si>
  <si>
    <t>Трямм-м</t>
  </si>
  <si>
    <t>ДДД947 джемпер</t>
  </si>
  <si>
    <t>ДРЛ943 рейтузы</t>
  </si>
  <si>
    <t>ДЮК944 юбка</t>
  </si>
  <si>
    <t>ПББ805 брюки</t>
  </si>
  <si>
    <t xml:space="preserve">Дикий Запад </t>
  </si>
  <si>
    <t>Sidunok</t>
  </si>
  <si>
    <t>Cveto4ek</t>
  </si>
  <si>
    <t>Gorgipija</t>
  </si>
  <si>
    <t>ПДД804 джемпер</t>
  </si>
  <si>
    <t>ПДД806 куртка</t>
  </si>
  <si>
    <t>Дикий Запад</t>
  </si>
  <si>
    <t>ПДД815 джемпер</t>
  </si>
  <si>
    <t>ПББ409 брюки</t>
  </si>
  <si>
    <t>Комиксы</t>
  </si>
  <si>
    <t>ПДД413 джемпер</t>
  </si>
  <si>
    <t>ПДД417 джемпер</t>
  </si>
  <si>
    <t>Дзяба</t>
  </si>
  <si>
    <t xml:space="preserve">ПДД437 джемпер </t>
  </si>
  <si>
    <t>ДДБ438 брюки</t>
  </si>
  <si>
    <t>Цветочные узоры</t>
  </si>
  <si>
    <t>ДДД411 джемпер серый</t>
  </si>
  <si>
    <t xml:space="preserve">ДДД411 джемпер (белый+серый) </t>
  </si>
  <si>
    <t>ДДД414 джемпер</t>
  </si>
  <si>
    <t>ДРЛ272 рейтузы</t>
  </si>
  <si>
    <t>ДПС412 сарафан</t>
  </si>
  <si>
    <t>итого</t>
  </si>
  <si>
    <t>ОПЛАЧЕНО</t>
  </si>
  <si>
    <t>транспорт</t>
  </si>
  <si>
    <t>депоз/долг(-)</t>
  </si>
  <si>
    <t>Предзаказ.Ч.1</t>
  </si>
  <si>
    <t>КП-5</t>
  </si>
  <si>
    <t>* 0,0237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</si>
</sst>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Unicode MS"/>
      <family val="2"/>
    </font>
    <font>
      <sz val="11"/>
      <name val="Calibri"/>
      <family val="2"/>
    </font>
    <font>
      <sz val="10"/>
      <color indexed="13"/>
      <name val="Arial Unicode MS"/>
      <family val="0"/>
    </font>
    <font>
      <b/>
      <sz val="10"/>
      <color indexed="10"/>
      <name val="Arial Unicode MS"/>
      <family val="0"/>
    </font>
    <font>
      <sz val="9"/>
      <color indexed="8"/>
      <name val="Arial"/>
      <family val="2"/>
    </font>
    <font>
      <sz val="10"/>
      <name val="Arial Unicode MS"/>
      <family val="2"/>
    </font>
    <font>
      <b/>
      <sz val="10"/>
      <name val="Arial Cyr"/>
      <family val="0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workbookViewId="0" topLeftCell="A1">
      <selection activeCell="C86" sqref="C86"/>
    </sheetView>
  </sheetViews>
  <sheetFormatPr defaultColWidth="9.00390625" defaultRowHeight="12.75"/>
  <cols>
    <col min="1" max="1" width="40.75390625" style="1" customWidth="1"/>
    <col min="2" max="2" width="17.25390625" style="1" customWidth="1"/>
    <col min="3" max="3" width="8.375" style="2" customWidth="1"/>
    <col min="4" max="4" width="9.875" style="2" customWidth="1"/>
    <col min="5" max="5" width="5.00390625" style="1" customWidth="1"/>
    <col min="6" max="6" width="7.375" style="1" customWidth="1"/>
    <col min="7" max="7" width="11.875" style="1" customWidth="1"/>
    <col min="8" max="8" width="14.75390625" style="2" customWidth="1"/>
    <col min="9" max="16384" width="9.125" style="1" customWidth="1"/>
  </cols>
  <sheetData>
    <row r="1" spans="1:9" s="15" customFormat="1" ht="12.75">
      <c r="A1" s="15" t="s">
        <v>0</v>
      </c>
      <c r="B1" s="15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5" t="s">
        <v>8</v>
      </c>
    </row>
    <row r="2" spans="1:9" ht="15">
      <c r="A2" s="3" t="s">
        <v>9</v>
      </c>
      <c r="B2" s="1" t="s">
        <v>10</v>
      </c>
      <c r="C2" s="9">
        <v>54</v>
      </c>
      <c r="D2" s="4">
        <v>96</v>
      </c>
      <c r="E2" s="1">
        <v>1</v>
      </c>
      <c r="F2" s="1">
        <f>D2*E2</f>
        <v>96</v>
      </c>
      <c r="G2" s="1">
        <f>F2*1.05</f>
        <v>100.80000000000001</v>
      </c>
      <c r="H2" s="5" t="s">
        <v>11</v>
      </c>
      <c r="I2" s="1">
        <f aca="true" t="shared" si="0" ref="I2:I65">G2</f>
        <v>100.80000000000001</v>
      </c>
    </row>
    <row r="3" spans="1:9" ht="15">
      <c r="A3" s="3" t="s">
        <v>9</v>
      </c>
      <c r="B3" s="1" t="s">
        <v>10</v>
      </c>
      <c r="C3" s="2">
        <v>54</v>
      </c>
      <c r="D3" s="4">
        <v>96</v>
      </c>
      <c r="E3" s="1">
        <v>1</v>
      </c>
      <c r="F3" s="1">
        <f>D3*E3</f>
        <v>96</v>
      </c>
      <c r="G3" s="1">
        <f>F3*1.15</f>
        <v>110.39999999999999</v>
      </c>
      <c r="H3" s="5" t="s">
        <v>12</v>
      </c>
      <c r="I3" s="1">
        <f t="shared" si="0"/>
        <v>110.39999999999999</v>
      </c>
    </row>
    <row r="4" spans="1:9" s="7" customFormat="1" ht="15">
      <c r="A4" s="6" t="s">
        <v>13</v>
      </c>
      <c r="B4" s="7" t="s">
        <v>10</v>
      </c>
      <c r="C4" s="7">
        <v>54</v>
      </c>
      <c r="D4" s="8">
        <v>96</v>
      </c>
      <c r="E4" s="7">
        <v>0</v>
      </c>
      <c r="F4" s="7">
        <f>D4*E4</f>
        <v>0</v>
      </c>
      <c r="G4" s="7">
        <f>F4*1.15</f>
        <v>0</v>
      </c>
      <c r="H4" s="6" t="s">
        <v>12</v>
      </c>
      <c r="I4" s="7">
        <f t="shared" si="0"/>
        <v>0</v>
      </c>
    </row>
    <row r="5" spans="1:9" ht="15">
      <c r="A5" s="3" t="s">
        <v>14</v>
      </c>
      <c r="B5" s="1" t="s">
        <v>10</v>
      </c>
      <c r="C5" s="2">
        <v>54</v>
      </c>
      <c r="D5" s="4">
        <v>96</v>
      </c>
      <c r="E5" s="1">
        <v>1</v>
      </c>
      <c r="F5" s="1">
        <f>D5*E5</f>
        <v>96</v>
      </c>
      <c r="G5" s="1">
        <f>F5*1.15</f>
        <v>110.39999999999999</v>
      </c>
      <c r="H5" s="5" t="s">
        <v>12</v>
      </c>
      <c r="I5" s="1">
        <f t="shared" si="0"/>
        <v>110.39999999999999</v>
      </c>
    </row>
    <row r="6" spans="1:9" ht="12.75">
      <c r="A6" s="3" t="s">
        <v>15</v>
      </c>
      <c r="B6" s="1" t="s">
        <v>10</v>
      </c>
      <c r="C6" s="2">
        <v>54</v>
      </c>
      <c r="D6" s="2">
        <v>47</v>
      </c>
      <c r="E6" s="1">
        <v>1</v>
      </c>
      <c r="F6" s="1">
        <f aca="true" t="shared" si="1" ref="F6:F37">D6*E6</f>
        <v>47</v>
      </c>
      <c r="G6" s="1">
        <f aca="true" t="shared" si="2" ref="G6:G40">F6*1.15</f>
        <v>54.05</v>
      </c>
      <c r="H6" s="5" t="s">
        <v>16</v>
      </c>
      <c r="I6" s="1">
        <f t="shared" si="0"/>
        <v>54.05</v>
      </c>
    </row>
    <row r="7" spans="1:9" ht="12.75">
      <c r="A7" s="3" t="s">
        <v>17</v>
      </c>
      <c r="B7" s="1" t="s">
        <v>10</v>
      </c>
      <c r="C7" s="2">
        <v>60</v>
      </c>
      <c r="D7" s="2">
        <v>205</v>
      </c>
      <c r="E7" s="1">
        <v>1</v>
      </c>
      <c r="F7" s="1">
        <f t="shared" si="1"/>
        <v>205</v>
      </c>
      <c r="G7" s="1">
        <f t="shared" si="2"/>
        <v>235.74999999999997</v>
      </c>
      <c r="H7" s="5" t="s">
        <v>18</v>
      </c>
      <c r="I7" s="1">
        <f t="shared" si="0"/>
        <v>235.74999999999997</v>
      </c>
    </row>
    <row r="8" spans="1:9" s="2" customFormat="1" ht="12.75">
      <c r="A8" s="5" t="s">
        <v>19</v>
      </c>
      <c r="B8" s="2" t="s">
        <v>20</v>
      </c>
      <c r="C8" s="2">
        <v>52</v>
      </c>
      <c r="D8" s="2">
        <v>57</v>
      </c>
      <c r="E8" s="2">
        <v>1</v>
      </c>
      <c r="F8" s="2">
        <f t="shared" si="1"/>
        <v>57</v>
      </c>
      <c r="G8" s="2">
        <f>F8</f>
        <v>57</v>
      </c>
      <c r="H8" s="5" t="s">
        <v>21</v>
      </c>
      <c r="I8" s="2">
        <f t="shared" si="0"/>
        <v>57</v>
      </c>
    </row>
    <row r="9" spans="1:9" s="2" customFormat="1" ht="12.75">
      <c r="A9" s="5" t="s">
        <v>19</v>
      </c>
      <c r="B9" s="2" t="s">
        <v>20</v>
      </c>
      <c r="C9" s="2">
        <v>52</v>
      </c>
      <c r="D9" s="2">
        <v>57</v>
      </c>
      <c r="E9" s="2">
        <v>1</v>
      </c>
      <c r="F9" s="2">
        <f t="shared" si="1"/>
        <v>57</v>
      </c>
      <c r="G9" s="2">
        <f>F9*1.15</f>
        <v>65.55</v>
      </c>
      <c r="H9" s="5" t="s">
        <v>22</v>
      </c>
      <c r="I9" s="2">
        <f t="shared" si="0"/>
        <v>65.55</v>
      </c>
    </row>
    <row r="10" spans="1:9" s="2" customFormat="1" ht="12.75">
      <c r="A10" s="5" t="s">
        <v>23</v>
      </c>
      <c r="B10" s="2" t="s">
        <v>20</v>
      </c>
      <c r="C10" s="2">
        <v>52</v>
      </c>
      <c r="D10" s="2">
        <v>57</v>
      </c>
      <c r="E10" s="2">
        <v>1</v>
      </c>
      <c r="F10" s="2">
        <f t="shared" si="1"/>
        <v>57</v>
      </c>
      <c r="G10" s="2">
        <f>F10</f>
        <v>57</v>
      </c>
      <c r="H10" s="5" t="s">
        <v>21</v>
      </c>
      <c r="I10" s="2">
        <f t="shared" si="0"/>
        <v>57</v>
      </c>
    </row>
    <row r="11" spans="1:9" s="2" customFormat="1" ht="12.75">
      <c r="A11" s="5" t="s">
        <v>23</v>
      </c>
      <c r="B11" s="2" t="s">
        <v>20</v>
      </c>
      <c r="C11" s="2">
        <v>52</v>
      </c>
      <c r="D11" s="2">
        <v>57</v>
      </c>
      <c r="E11" s="2">
        <v>1</v>
      </c>
      <c r="F11" s="2">
        <f t="shared" si="1"/>
        <v>57</v>
      </c>
      <c r="G11" s="2">
        <f>F11*1.15</f>
        <v>65.55</v>
      </c>
      <c r="H11" s="5" t="s">
        <v>22</v>
      </c>
      <c r="I11" s="2">
        <f t="shared" si="0"/>
        <v>65.55</v>
      </c>
    </row>
    <row r="12" spans="1:9" s="2" customFormat="1" ht="12.75">
      <c r="A12" s="5" t="s">
        <v>24</v>
      </c>
      <c r="B12" s="2" t="s">
        <v>20</v>
      </c>
      <c r="C12" s="2">
        <v>52</v>
      </c>
      <c r="D12" s="2">
        <v>53</v>
      </c>
      <c r="E12" s="2">
        <v>1</v>
      </c>
      <c r="F12" s="2">
        <f t="shared" si="1"/>
        <v>53</v>
      </c>
      <c r="G12" s="2">
        <f>F12*1.15</f>
        <v>60.949999999999996</v>
      </c>
      <c r="H12" s="5" t="s">
        <v>22</v>
      </c>
      <c r="I12" s="2">
        <f t="shared" si="0"/>
        <v>60.949999999999996</v>
      </c>
    </row>
    <row r="13" spans="1:11" ht="15">
      <c r="A13" s="3" t="s">
        <v>25</v>
      </c>
      <c r="B13" s="2" t="s">
        <v>26</v>
      </c>
      <c r="C13" s="2">
        <v>56</v>
      </c>
      <c r="D13" s="9">
        <v>324</v>
      </c>
      <c r="E13" s="1">
        <v>1</v>
      </c>
      <c r="F13" s="1">
        <f t="shared" si="1"/>
        <v>324</v>
      </c>
      <c r="G13" s="1">
        <f t="shared" si="2"/>
        <v>372.59999999999997</v>
      </c>
      <c r="H13" s="5" t="s">
        <v>18</v>
      </c>
      <c r="I13" s="1">
        <f t="shared" si="0"/>
        <v>372.59999999999997</v>
      </c>
      <c r="K13" s="2"/>
    </row>
    <row r="14" spans="1:9" ht="15">
      <c r="A14" s="3" t="s">
        <v>27</v>
      </c>
      <c r="B14" s="2" t="s">
        <v>26</v>
      </c>
      <c r="C14" s="2">
        <v>56</v>
      </c>
      <c r="D14" s="9">
        <v>232</v>
      </c>
      <c r="E14" s="1">
        <v>1</v>
      </c>
      <c r="F14" s="1">
        <f>D14*E14</f>
        <v>232</v>
      </c>
      <c r="G14" s="1">
        <f t="shared" si="2"/>
        <v>266.79999999999995</v>
      </c>
      <c r="H14" s="5" t="s">
        <v>18</v>
      </c>
      <c r="I14" s="1">
        <f t="shared" si="0"/>
        <v>266.79999999999995</v>
      </c>
    </row>
    <row r="15" spans="1:9" ht="15">
      <c r="A15" s="3" t="s">
        <v>28</v>
      </c>
      <c r="B15" s="1" t="s">
        <v>29</v>
      </c>
      <c r="C15" s="2">
        <v>54</v>
      </c>
      <c r="D15" s="9">
        <v>149</v>
      </c>
      <c r="E15" s="1">
        <v>1</v>
      </c>
      <c r="F15" s="1">
        <f>D15*E15</f>
        <v>149</v>
      </c>
      <c r="G15" s="1">
        <f>F15*1.15</f>
        <v>171.35</v>
      </c>
      <c r="H15" s="5" t="s">
        <v>12</v>
      </c>
      <c r="I15" s="1">
        <f t="shared" si="0"/>
        <v>171.35</v>
      </c>
    </row>
    <row r="16" spans="1:9" ht="15">
      <c r="A16" s="3" t="s">
        <v>28</v>
      </c>
      <c r="B16" s="1" t="s">
        <v>29</v>
      </c>
      <c r="C16" s="2">
        <v>56</v>
      </c>
      <c r="D16" s="9">
        <v>149</v>
      </c>
      <c r="E16" s="1">
        <v>1</v>
      </c>
      <c r="F16" s="1">
        <f>D16*E16</f>
        <v>149</v>
      </c>
      <c r="G16" s="1">
        <f t="shared" si="2"/>
        <v>171.35</v>
      </c>
      <c r="H16" s="5" t="s">
        <v>18</v>
      </c>
      <c r="I16" s="1">
        <f t="shared" si="0"/>
        <v>171.35</v>
      </c>
    </row>
    <row r="17" spans="1:9" ht="15">
      <c r="A17" s="3" t="s">
        <v>30</v>
      </c>
      <c r="B17" s="1" t="s">
        <v>29</v>
      </c>
      <c r="C17" s="2">
        <v>46</v>
      </c>
      <c r="D17" s="9">
        <v>78</v>
      </c>
      <c r="E17" s="1">
        <v>1</v>
      </c>
      <c r="F17" s="1">
        <f>D17*E17</f>
        <v>78</v>
      </c>
      <c r="G17" s="1">
        <f>F17*1.01</f>
        <v>78.78</v>
      </c>
      <c r="H17" s="5" t="s">
        <v>31</v>
      </c>
      <c r="I17" s="1">
        <f t="shared" si="0"/>
        <v>78.78</v>
      </c>
    </row>
    <row r="18" spans="1:9" ht="15">
      <c r="A18" s="3" t="s">
        <v>32</v>
      </c>
      <c r="B18" s="1" t="s">
        <v>33</v>
      </c>
      <c r="C18" s="2">
        <v>64</v>
      </c>
      <c r="D18" s="9">
        <v>320</v>
      </c>
      <c r="E18" s="1">
        <v>1</v>
      </c>
      <c r="F18" s="1">
        <f>D18*E18</f>
        <v>320</v>
      </c>
      <c r="G18" s="1">
        <f t="shared" si="2"/>
        <v>368</v>
      </c>
      <c r="H18" s="5" t="s">
        <v>34</v>
      </c>
      <c r="I18" s="1">
        <f t="shared" si="0"/>
        <v>368</v>
      </c>
    </row>
    <row r="19" spans="1:9" ht="15">
      <c r="A19" s="3" t="s">
        <v>35</v>
      </c>
      <c r="B19" s="1" t="s">
        <v>33</v>
      </c>
      <c r="C19" s="2">
        <v>64</v>
      </c>
      <c r="D19" s="9">
        <v>498</v>
      </c>
      <c r="E19" s="1">
        <v>1</v>
      </c>
      <c r="F19" s="1">
        <f t="shared" si="1"/>
        <v>498</v>
      </c>
      <c r="G19" s="1">
        <f t="shared" si="2"/>
        <v>572.6999999999999</v>
      </c>
      <c r="H19" s="5" t="s">
        <v>34</v>
      </c>
      <c r="I19" s="1">
        <f t="shared" si="0"/>
        <v>572.6999999999999</v>
      </c>
    </row>
    <row r="20" spans="1:9" ht="15">
      <c r="A20" s="3" t="s">
        <v>36</v>
      </c>
      <c r="B20" s="1" t="s">
        <v>37</v>
      </c>
      <c r="C20" s="2">
        <v>56</v>
      </c>
      <c r="D20" s="9">
        <v>193</v>
      </c>
      <c r="E20" s="1">
        <v>1</v>
      </c>
      <c r="F20" s="1">
        <f t="shared" si="1"/>
        <v>193</v>
      </c>
      <c r="G20" s="1">
        <f t="shared" si="2"/>
        <v>221.95</v>
      </c>
      <c r="H20" s="5" t="s">
        <v>18</v>
      </c>
      <c r="I20" s="1">
        <f t="shared" si="0"/>
        <v>221.95</v>
      </c>
    </row>
    <row r="21" spans="1:9" ht="15">
      <c r="A21" s="3" t="s">
        <v>38</v>
      </c>
      <c r="B21" s="1" t="s">
        <v>37</v>
      </c>
      <c r="C21" s="2">
        <v>56</v>
      </c>
      <c r="D21" s="9">
        <v>221</v>
      </c>
      <c r="E21" s="1">
        <v>1</v>
      </c>
      <c r="F21" s="1">
        <f>D21*E21</f>
        <v>221</v>
      </c>
      <c r="G21" s="1">
        <f t="shared" si="2"/>
        <v>254.14999999999998</v>
      </c>
      <c r="H21" s="5" t="s">
        <v>18</v>
      </c>
      <c r="I21" s="1">
        <f t="shared" si="0"/>
        <v>254.14999999999998</v>
      </c>
    </row>
    <row r="22" spans="1:9" ht="15">
      <c r="A22" s="3" t="s">
        <v>39</v>
      </c>
      <c r="B22" s="1" t="s">
        <v>40</v>
      </c>
      <c r="C22" s="2">
        <v>52</v>
      </c>
      <c r="D22" s="4">
        <v>150</v>
      </c>
      <c r="E22" s="1">
        <v>1</v>
      </c>
      <c r="F22" s="1">
        <f>D22*E22</f>
        <v>150</v>
      </c>
      <c r="G22" s="1">
        <f>F22*1.15</f>
        <v>172.5</v>
      </c>
      <c r="H22" s="5" t="s">
        <v>41</v>
      </c>
      <c r="I22" s="1">
        <f t="shared" si="0"/>
        <v>172.5</v>
      </c>
    </row>
    <row r="23" spans="1:9" ht="12.75">
      <c r="A23" s="3" t="s">
        <v>42</v>
      </c>
      <c r="B23" s="1" t="s">
        <v>43</v>
      </c>
      <c r="C23" s="2">
        <v>54</v>
      </c>
      <c r="D23" s="2">
        <v>137</v>
      </c>
      <c r="E23" s="1">
        <v>1</v>
      </c>
      <c r="F23" s="1">
        <f>D23*E23</f>
        <v>137</v>
      </c>
      <c r="G23" s="1">
        <f>F23*1.05</f>
        <v>143.85</v>
      </c>
      <c r="H23" s="5" t="s">
        <v>11</v>
      </c>
      <c r="I23" s="1">
        <f t="shared" si="0"/>
        <v>143.85</v>
      </c>
    </row>
    <row r="24" spans="1:9" ht="15">
      <c r="A24" s="3" t="s">
        <v>42</v>
      </c>
      <c r="B24" s="1" t="s">
        <v>43</v>
      </c>
      <c r="C24" s="2">
        <v>54</v>
      </c>
      <c r="D24" s="4">
        <v>137</v>
      </c>
      <c r="E24" s="1">
        <v>1</v>
      </c>
      <c r="F24" s="1">
        <f>D24*E24</f>
        <v>137</v>
      </c>
      <c r="G24" s="1">
        <f>F24*1.15</f>
        <v>157.54999999999998</v>
      </c>
      <c r="H24" s="5" t="s">
        <v>12</v>
      </c>
      <c r="I24" s="1">
        <f t="shared" si="0"/>
        <v>157.54999999999998</v>
      </c>
    </row>
    <row r="25" spans="1:9" ht="12.75">
      <c r="A25" s="3" t="s">
        <v>42</v>
      </c>
      <c r="B25" s="1" t="s">
        <v>43</v>
      </c>
      <c r="C25" s="2">
        <v>56</v>
      </c>
      <c r="D25" s="2">
        <v>137</v>
      </c>
      <c r="E25" s="1">
        <v>1</v>
      </c>
      <c r="F25" s="1">
        <f>D25*E25</f>
        <v>137</v>
      </c>
      <c r="G25" s="1">
        <f t="shared" si="2"/>
        <v>157.54999999999998</v>
      </c>
      <c r="H25" s="5" t="s">
        <v>44</v>
      </c>
      <c r="I25" s="1">
        <f t="shared" si="0"/>
        <v>157.54999999999998</v>
      </c>
    </row>
    <row r="26" spans="1:9" s="7" customFormat="1" ht="12.75">
      <c r="A26" s="6" t="s">
        <v>45</v>
      </c>
      <c r="B26" s="7" t="s">
        <v>43</v>
      </c>
      <c r="C26" s="7" t="s">
        <v>46</v>
      </c>
      <c r="D26" s="7">
        <v>144</v>
      </c>
      <c r="E26" s="7">
        <v>0</v>
      </c>
      <c r="F26" s="7">
        <f t="shared" si="1"/>
        <v>0</v>
      </c>
      <c r="G26" s="7">
        <f t="shared" si="2"/>
        <v>0</v>
      </c>
      <c r="H26" s="6" t="s">
        <v>47</v>
      </c>
      <c r="I26" s="7">
        <f t="shared" si="0"/>
        <v>0</v>
      </c>
    </row>
    <row r="27" spans="1:9" ht="15">
      <c r="A27" s="3" t="s">
        <v>48</v>
      </c>
      <c r="B27" s="1" t="s">
        <v>43</v>
      </c>
      <c r="C27" s="2">
        <v>52</v>
      </c>
      <c r="D27" s="9">
        <v>71</v>
      </c>
      <c r="E27" s="1">
        <v>1</v>
      </c>
      <c r="F27" s="1">
        <f>D27*E27</f>
        <v>71</v>
      </c>
      <c r="G27" s="1">
        <f>F27*1.15</f>
        <v>81.64999999999999</v>
      </c>
      <c r="H27" s="5" t="s">
        <v>41</v>
      </c>
      <c r="I27" s="1">
        <f t="shared" si="0"/>
        <v>81.64999999999999</v>
      </c>
    </row>
    <row r="28" spans="1:9" ht="12.75">
      <c r="A28" s="3" t="s">
        <v>49</v>
      </c>
      <c r="B28" s="1" t="s">
        <v>43</v>
      </c>
      <c r="C28" s="2">
        <v>56</v>
      </c>
      <c r="D28" s="2">
        <v>160</v>
      </c>
      <c r="E28" s="1">
        <v>1</v>
      </c>
      <c r="F28" s="1">
        <f t="shared" si="1"/>
        <v>160</v>
      </c>
      <c r="G28" s="1">
        <f t="shared" si="2"/>
        <v>184</v>
      </c>
      <c r="H28" s="5" t="s">
        <v>44</v>
      </c>
      <c r="I28" s="1">
        <f t="shared" si="0"/>
        <v>184</v>
      </c>
    </row>
    <row r="29" spans="1:9" ht="12.75">
      <c r="A29" s="3" t="s">
        <v>49</v>
      </c>
      <c r="B29" s="1" t="s">
        <v>43</v>
      </c>
      <c r="C29" s="2">
        <v>56</v>
      </c>
      <c r="D29" s="2">
        <v>160</v>
      </c>
      <c r="E29" s="1">
        <v>1</v>
      </c>
      <c r="F29" s="2">
        <f t="shared" si="1"/>
        <v>160</v>
      </c>
      <c r="G29" s="2">
        <f>F29</f>
        <v>160</v>
      </c>
      <c r="H29" s="5" t="s">
        <v>21</v>
      </c>
      <c r="I29" s="2">
        <f t="shared" si="0"/>
        <v>160</v>
      </c>
    </row>
    <row r="30" spans="1:9" ht="15">
      <c r="A30" s="3" t="s">
        <v>50</v>
      </c>
      <c r="B30" s="1" t="s">
        <v>51</v>
      </c>
      <c r="C30" s="2">
        <v>60</v>
      </c>
      <c r="D30" s="9">
        <v>152</v>
      </c>
      <c r="E30" s="1">
        <v>1</v>
      </c>
      <c r="F30" s="1">
        <f t="shared" si="1"/>
        <v>152</v>
      </c>
      <c r="G30" s="1">
        <f t="shared" si="2"/>
        <v>174.79999999999998</v>
      </c>
      <c r="H30" s="5" t="s">
        <v>18</v>
      </c>
      <c r="I30" s="1">
        <f t="shared" si="0"/>
        <v>174.79999999999998</v>
      </c>
    </row>
    <row r="31" spans="1:9" ht="15">
      <c r="A31" s="3" t="s">
        <v>52</v>
      </c>
      <c r="B31" s="1" t="s">
        <v>51</v>
      </c>
      <c r="C31" s="2">
        <v>60</v>
      </c>
      <c r="D31" s="9">
        <v>229</v>
      </c>
      <c r="E31" s="1">
        <v>1</v>
      </c>
      <c r="F31" s="1">
        <f t="shared" si="1"/>
        <v>229</v>
      </c>
      <c r="G31" s="1">
        <f t="shared" si="2"/>
        <v>263.34999999999997</v>
      </c>
      <c r="H31" s="5" t="s">
        <v>18</v>
      </c>
      <c r="I31" s="1">
        <f t="shared" si="0"/>
        <v>263.34999999999997</v>
      </c>
    </row>
    <row r="32" spans="1:9" ht="12.75">
      <c r="A32" s="3" t="s">
        <v>53</v>
      </c>
      <c r="B32" s="1" t="s">
        <v>54</v>
      </c>
      <c r="C32" s="2">
        <v>50</v>
      </c>
      <c r="D32" s="2">
        <v>66</v>
      </c>
      <c r="E32" s="1">
        <v>1</v>
      </c>
      <c r="F32" s="1">
        <f t="shared" si="1"/>
        <v>66</v>
      </c>
      <c r="G32" s="1">
        <f t="shared" si="2"/>
        <v>75.89999999999999</v>
      </c>
      <c r="H32" s="5" t="s">
        <v>55</v>
      </c>
      <c r="I32" s="1">
        <f t="shared" si="0"/>
        <v>75.89999999999999</v>
      </c>
    </row>
    <row r="33" spans="1:9" ht="12.75">
      <c r="A33" s="3" t="s">
        <v>56</v>
      </c>
      <c r="B33" s="1" t="s">
        <v>54</v>
      </c>
      <c r="C33" s="2">
        <v>50</v>
      </c>
      <c r="D33" s="2">
        <v>46</v>
      </c>
      <c r="E33" s="1">
        <v>1</v>
      </c>
      <c r="F33" s="1">
        <f t="shared" si="1"/>
        <v>46</v>
      </c>
      <c r="G33" s="1">
        <f t="shared" si="2"/>
        <v>52.9</v>
      </c>
      <c r="H33" s="5" t="s">
        <v>55</v>
      </c>
      <c r="I33" s="1">
        <f t="shared" si="0"/>
        <v>52.9</v>
      </c>
    </row>
    <row r="34" spans="1:9" ht="15">
      <c r="A34" s="3" t="s">
        <v>57</v>
      </c>
      <c r="B34" s="1" t="s">
        <v>58</v>
      </c>
      <c r="C34" s="2">
        <v>54</v>
      </c>
      <c r="D34" s="9">
        <v>137</v>
      </c>
      <c r="E34" s="1">
        <v>1</v>
      </c>
      <c r="F34" s="1">
        <f>D34*E34</f>
        <v>137</v>
      </c>
      <c r="G34" s="1">
        <f>F34*1.15</f>
        <v>157.54999999999998</v>
      </c>
      <c r="H34" s="5" t="s">
        <v>12</v>
      </c>
      <c r="I34" s="1">
        <f t="shared" si="0"/>
        <v>157.54999999999998</v>
      </c>
    </row>
    <row r="35" spans="1:9" ht="15">
      <c r="A35" s="3" t="s">
        <v>57</v>
      </c>
      <c r="B35" s="1" t="s">
        <v>58</v>
      </c>
      <c r="C35" s="2">
        <v>56</v>
      </c>
      <c r="D35" s="9">
        <v>137</v>
      </c>
      <c r="E35" s="1">
        <v>1</v>
      </c>
      <c r="F35" s="1">
        <f t="shared" si="1"/>
        <v>137</v>
      </c>
      <c r="G35" s="1">
        <f t="shared" si="2"/>
        <v>157.54999999999998</v>
      </c>
      <c r="H35" s="5" t="s">
        <v>18</v>
      </c>
      <c r="I35" s="1">
        <f t="shared" si="0"/>
        <v>157.54999999999998</v>
      </c>
    </row>
    <row r="36" spans="1:9" ht="15">
      <c r="A36" s="3" t="s">
        <v>59</v>
      </c>
      <c r="B36" s="1" t="s">
        <v>58</v>
      </c>
      <c r="C36" s="2">
        <v>52</v>
      </c>
      <c r="D36" s="4">
        <v>71</v>
      </c>
      <c r="E36" s="1">
        <v>1</v>
      </c>
      <c r="F36" s="1">
        <f>D36*E36</f>
        <v>71</v>
      </c>
      <c r="G36" s="1">
        <f>F36*1.15</f>
        <v>81.64999999999999</v>
      </c>
      <c r="H36" s="5" t="s">
        <v>41</v>
      </c>
      <c r="I36" s="1">
        <f t="shared" si="0"/>
        <v>81.64999999999999</v>
      </c>
    </row>
    <row r="37" spans="1:9" ht="12.75">
      <c r="A37" s="3" t="s">
        <v>59</v>
      </c>
      <c r="B37" s="1" t="s">
        <v>58</v>
      </c>
      <c r="C37" s="2">
        <v>54</v>
      </c>
      <c r="D37" s="2">
        <v>71</v>
      </c>
      <c r="E37" s="1">
        <v>2</v>
      </c>
      <c r="F37" s="1">
        <f t="shared" si="1"/>
        <v>142</v>
      </c>
      <c r="G37" s="1">
        <f t="shared" si="2"/>
        <v>163.29999999999998</v>
      </c>
      <c r="H37" s="5" t="s">
        <v>16</v>
      </c>
      <c r="I37" s="1">
        <f t="shared" si="0"/>
        <v>163.29999999999998</v>
      </c>
    </row>
    <row r="38" spans="1:9" ht="12.75">
      <c r="A38" s="3" t="s">
        <v>60</v>
      </c>
      <c r="B38" s="1" t="s">
        <v>58</v>
      </c>
      <c r="C38" s="2">
        <v>54</v>
      </c>
      <c r="D38" s="2">
        <v>66</v>
      </c>
      <c r="E38" s="1">
        <v>4</v>
      </c>
      <c r="F38" s="1">
        <f>D38*E38</f>
        <v>264</v>
      </c>
      <c r="G38" s="1">
        <f t="shared" si="2"/>
        <v>303.59999999999997</v>
      </c>
      <c r="H38" s="5" t="s">
        <v>16</v>
      </c>
      <c r="I38" s="1">
        <f t="shared" si="0"/>
        <v>303.59999999999997</v>
      </c>
    </row>
    <row r="39" spans="1:9" ht="15">
      <c r="A39" s="3" t="s">
        <v>61</v>
      </c>
      <c r="B39" s="1" t="s">
        <v>58</v>
      </c>
      <c r="C39" s="2">
        <v>64</v>
      </c>
      <c r="D39" s="9">
        <v>84</v>
      </c>
      <c r="E39" s="1">
        <v>1</v>
      </c>
      <c r="F39" s="1">
        <f>D39*E39</f>
        <v>84</v>
      </c>
      <c r="G39" s="1">
        <f>F39*1.15</f>
        <v>96.6</v>
      </c>
      <c r="H39" s="5" t="s">
        <v>62</v>
      </c>
      <c r="I39" s="1">
        <f t="shared" si="0"/>
        <v>96.6</v>
      </c>
    </row>
    <row r="40" spans="1:9" ht="12.75">
      <c r="A40" s="3" t="s">
        <v>63</v>
      </c>
      <c r="B40" s="1" t="s">
        <v>58</v>
      </c>
      <c r="C40" s="2">
        <v>54</v>
      </c>
      <c r="D40" s="2">
        <v>242</v>
      </c>
      <c r="E40" s="1">
        <v>1</v>
      </c>
      <c r="F40" s="1">
        <f>D40*E40</f>
        <v>242</v>
      </c>
      <c r="G40" s="1">
        <f t="shared" si="2"/>
        <v>278.29999999999995</v>
      </c>
      <c r="H40" s="5" t="s">
        <v>16</v>
      </c>
      <c r="I40" s="1">
        <f t="shared" si="0"/>
        <v>278.29999999999995</v>
      </c>
    </row>
    <row r="41" spans="1:9" s="7" customFormat="1" ht="12.75">
      <c r="A41" s="6" t="s">
        <v>64</v>
      </c>
      <c r="B41" s="7" t="s">
        <v>65</v>
      </c>
      <c r="C41" s="7">
        <v>52</v>
      </c>
      <c r="D41" s="7">
        <v>205</v>
      </c>
      <c r="E41" s="7">
        <v>0</v>
      </c>
      <c r="F41" s="7">
        <f>D41*E41</f>
        <v>0</v>
      </c>
      <c r="G41" s="7">
        <f>F41*1.01</f>
        <v>0</v>
      </c>
      <c r="H41" s="6" t="s">
        <v>31</v>
      </c>
      <c r="I41" s="7">
        <f t="shared" si="0"/>
        <v>0</v>
      </c>
    </row>
    <row r="42" spans="1:9" ht="12.75">
      <c r="A42" s="3" t="s">
        <v>126</v>
      </c>
      <c r="B42" s="1" t="s">
        <v>65</v>
      </c>
      <c r="C42" s="2">
        <v>60</v>
      </c>
      <c r="D42" s="2">
        <v>226</v>
      </c>
      <c r="E42" s="1">
        <v>1</v>
      </c>
      <c r="F42" s="1">
        <f>D42*E42</f>
        <v>226</v>
      </c>
      <c r="G42" s="1">
        <f>F42*1.01</f>
        <v>228.26</v>
      </c>
      <c r="H42" s="5" t="s">
        <v>18</v>
      </c>
      <c r="I42" s="1">
        <f t="shared" si="0"/>
        <v>228.26</v>
      </c>
    </row>
    <row r="43" spans="1:9" ht="15">
      <c r="A43" s="3" t="s">
        <v>66</v>
      </c>
      <c r="B43" s="1" t="s">
        <v>65</v>
      </c>
      <c r="C43" s="2">
        <v>62</v>
      </c>
      <c r="D43" s="9">
        <v>226</v>
      </c>
      <c r="E43" s="1">
        <v>1</v>
      </c>
      <c r="F43" s="1">
        <f aca="true" t="shared" si="3" ref="F43:F95">D43*E43</f>
        <v>226</v>
      </c>
      <c r="G43" s="1">
        <f aca="true" t="shared" si="4" ref="G43:G71">F43*1.15</f>
        <v>259.9</v>
      </c>
      <c r="H43" s="5" t="s">
        <v>67</v>
      </c>
      <c r="I43" s="1">
        <f t="shared" si="0"/>
        <v>259.9</v>
      </c>
    </row>
    <row r="44" spans="1:9" ht="15">
      <c r="A44" s="3" t="s">
        <v>127</v>
      </c>
      <c r="B44" s="1" t="s">
        <v>65</v>
      </c>
      <c r="C44" s="14">
        <v>72</v>
      </c>
      <c r="D44" s="9">
        <v>242</v>
      </c>
      <c r="E44" s="1">
        <v>1</v>
      </c>
      <c r="F44" s="1">
        <f t="shared" si="3"/>
        <v>242</v>
      </c>
      <c r="G44" s="1">
        <f t="shared" si="4"/>
        <v>278.29999999999995</v>
      </c>
      <c r="H44" s="5" t="s">
        <v>62</v>
      </c>
      <c r="I44" s="1">
        <f t="shared" si="0"/>
        <v>278.29999999999995</v>
      </c>
    </row>
    <row r="45" spans="1:9" ht="15">
      <c r="A45" s="3" t="s">
        <v>68</v>
      </c>
      <c r="B45" s="1" t="s">
        <v>69</v>
      </c>
      <c r="C45" s="14">
        <v>56</v>
      </c>
      <c r="D45" s="9">
        <v>137</v>
      </c>
      <c r="E45" s="1">
        <v>2</v>
      </c>
      <c r="F45" s="1">
        <f t="shared" si="3"/>
        <v>274</v>
      </c>
      <c r="G45" s="1">
        <f t="shared" si="4"/>
        <v>315.09999999999997</v>
      </c>
      <c r="H45" s="5" t="s">
        <v>18</v>
      </c>
      <c r="I45" s="1">
        <f t="shared" si="0"/>
        <v>315.09999999999997</v>
      </c>
    </row>
    <row r="46" spans="1:9" ht="15">
      <c r="A46" s="3" t="s">
        <v>128</v>
      </c>
      <c r="B46" s="1" t="s">
        <v>70</v>
      </c>
      <c r="C46" s="2">
        <v>54</v>
      </c>
      <c r="D46" s="9">
        <v>137</v>
      </c>
      <c r="E46" s="1">
        <v>1</v>
      </c>
      <c r="F46" s="1">
        <f>D46*E46</f>
        <v>137</v>
      </c>
      <c r="G46" s="1">
        <f>F46*1.15</f>
        <v>157.54999999999998</v>
      </c>
      <c r="H46" s="5" t="s">
        <v>12</v>
      </c>
      <c r="I46" s="1">
        <f>G46</f>
        <v>157.54999999999998</v>
      </c>
    </row>
    <row r="47" spans="1:9" ht="12.75">
      <c r="A47" s="3" t="s">
        <v>129</v>
      </c>
      <c r="B47" s="1" t="s">
        <v>70</v>
      </c>
      <c r="C47" s="2">
        <v>56</v>
      </c>
      <c r="D47" s="2">
        <v>137</v>
      </c>
      <c r="E47" s="1">
        <v>1</v>
      </c>
      <c r="F47" s="1">
        <f t="shared" si="3"/>
        <v>137</v>
      </c>
      <c r="G47" s="1">
        <f t="shared" si="4"/>
        <v>157.54999999999998</v>
      </c>
      <c r="H47" s="5" t="s">
        <v>44</v>
      </c>
      <c r="I47" s="1">
        <f t="shared" si="0"/>
        <v>157.54999999999998</v>
      </c>
    </row>
    <row r="48" spans="1:9" ht="12.75">
      <c r="A48" s="3" t="s">
        <v>130</v>
      </c>
      <c r="B48" s="1" t="s">
        <v>70</v>
      </c>
      <c r="C48" s="2">
        <v>44</v>
      </c>
      <c r="D48" s="2">
        <v>148</v>
      </c>
      <c r="E48" s="1">
        <v>1</v>
      </c>
      <c r="F48" s="1">
        <f>D48*E48</f>
        <v>148</v>
      </c>
      <c r="G48" s="1">
        <f>F48*1.15</f>
        <v>170.2</v>
      </c>
      <c r="H48" s="5" t="s">
        <v>47</v>
      </c>
      <c r="I48" s="1">
        <f>G48</f>
        <v>170.2</v>
      </c>
    </row>
    <row r="49" spans="1:9" s="7" customFormat="1" ht="15">
      <c r="A49" s="6" t="s">
        <v>71</v>
      </c>
      <c r="B49" s="7" t="s">
        <v>72</v>
      </c>
      <c r="C49" s="7">
        <v>54</v>
      </c>
      <c r="D49" s="8">
        <v>150</v>
      </c>
      <c r="E49" s="7">
        <v>0</v>
      </c>
      <c r="F49" s="7">
        <f>D49*E49</f>
        <v>0</v>
      </c>
      <c r="G49" s="7">
        <f>F49*1.15</f>
        <v>0</v>
      </c>
      <c r="H49" s="6" t="s">
        <v>41</v>
      </c>
      <c r="I49" s="7">
        <f>G49</f>
        <v>0</v>
      </c>
    </row>
    <row r="50" spans="1:9" ht="15">
      <c r="A50" s="3" t="s">
        <v>73</v>
      </c>
      <c r="B50" s="1" t="s">
        <v>72</v>
      </c>
      <c r="C50" s="2">
        <v>56</v>
      </c>
      <c r="D50" s="9">
        <v>150</v>
      </c>
      <c r="E50" s="1">
        <v>1</v>
      </c>
      <c r="F50" s="1">
        <f>D50</f>
        <v>150</v>
      </c>
      <c r="G50" s="1">
        <f>F50*1</f>
        <v>150</v>
      </c>
      <c r="H50" s="5" t="s">
        <v>21</v>
      </c>
      <c r="I50" s="1">
        <f>G50</f>
        <v>150</v>
      </c>
    </row>
    <row r="51" spans="1:9" ht="15">
      <c r="A51" s="3" t="s">
        <v>74</v>
      </c>
      <c r="B51" s="1" t="s">
        <v>75</v>
      </c>
      <c r="C51" s="14">
        <v>56</v>
      </c>
      <c r="D51" s="9">
        <v>220</v>
      </c>
      <c r="E51" s="1">
        <v>1</v>
      </c>
      <c r="F51" s="1">
        <f t="shared" si="3"/>
        <v>220</v>
      </c>
      <c r="G51" s="1">
        <f>F51*1.05</f>
        <v>231</v>
      </c>
      <c r="H51" s="5" t="s">
        <v>11</v>
      </c>
      <c r="I51" s="1">
        <f t="shared" si="0"/>
        <v>231</v>
      </c>
    </row>
    <row r="52" spans="1:9" ht="15">
      <c r="A52" s="3" t="s">
        <v>76</v>
      </c>
      <c r="B52" s="1" t="s">
        <v>77</v>
      </c>
      <c r="C52" s="14">
        <v>52</v>
      </c>
      <c r="D52" s="9">
        <v>197</v>
      </c>
      <c r="E52" s="1">
        <v>1</v>
      </c>
      <c r="F52" s="1">
        <f t="shared" si="3"/>
        <v>197</v>
      </c>
      <c r="G52" s="1">
        <f t="shared" si="4"/>
        <v>226.54999999999998</v>
      </c>
      <c r="H52" s="5" t="s">
        <v>55</v>
      </c>
      <c r="I52" s="1">
        <f t="shared" si="0"/>
        <v>226.54999999999998</v>
      </c>
    </row>
    <row r="53" spans="1:9" ht="15">
      <c r="A53" s="3" t="s">
        <v>78</v>
      </c>
      <c r="B53" s="1" t="s">
        <v>77</v>
      </c>
      <c r="C53" s="2">
        <v>50</v>
      </c>
      <c r="D53" s="4">
        <v>66</v>
      </c>
      <c r="E53" s="1">
        <v>1</v>
      </c>
      <c r="F53" s="1">
        <f t="shared" si="3"/>
        <v>66</v>
      </c>
      <c r="G53" s="1">
        <f t="shared" si="4"/>
        <v>75.89999999999999</v>
      </c>
      <c r="H53" s="5" t="s">
        <v>55</v>
      </c>
      <c r="I53" s="1">
        <f t="shared" si="0"/>
        <v>75.89999999999999</v>
      </c>
    </row>
    <row r="54" spans="1:9" ht="15">
      <c r="A54" s="3" t="s">
        <v>79</v>
      </c>
      <c r="B54" s="1" t="s">
        <v>77</v>
      </c>
      <c r="C54" s="2">
        <v>50</v>
      </c>
      <c r="D54" s="4">
        <v>46</v>
      </c>
      <c r="E54" s="1">
        <v>1</v>
      </c>
      <c r="F54" s="1">
        <f t="shared" si="3"/>
        <v>46</v>
      </c>
      <c r="G54" s="1">
        <f t="shared" si="4"/>
        <v>52.9</v>
      </c>
      <c r="H54" s="5" t="s">
        <v>55</v>
      </c>
      <c r="I54" s="1">
        <f t="shared" si="0"/>
        <v>52.9</v>
      </c>
    </row>
    <row r="55" spans="1:9" ht="15">
      <c r="A55" s="3" t="s">
        <v>80</v>
      </c>
      <c r="B55" s="1" t="s">
        <v>81</v>
      </c>
      <c r="C55" s="2">
        <v>60</v>
      </c>
      <c r="D55" s="9">
        <v>137</v>
      </c>
      <c r="E55" s="1">
        <v>1</v>
      </c>
      <c r="F55" s="1">
        <f t="shared" si="3"/>
        <v>137</v>
      </c>
      <c r="G55" s="1">
        <f t="shared" si="4"/>
        <v>157.54999999999998</v>
      </c>
      <c r="H55" s="5" t="s">
        <v>44</v>
      </c>
      <c r="I55" s="1">
        <f t="shared" si="0"/>
        <v>157.54999999999998</v>
      </c>
    </row>
    <row r="56" spans="1:9" ht="15">
      <c r="A56" s="3" t="s">
        <v>82</v>
      </c>
      <c r="B56" s="1" t="s">
        <v>81</v>
      </c>
      <c r="C56" s="2">
        <v>60</v>
      </c>
      <c r="D56" s="9">
        <v>152</v>
      </c>
      <c r="E56" s="1">
        <v>1</v>
      </c>
      <c r="F56" s="1">
        <f t="shared" si="3"/>
        <v>152</v>
      </c>
      <c r="G56" s="1">
        <f t="shared" si="4"/>
        <v>174.79999999999998</v>
      </c>
      <c r="H56" s="5" t="s">
        <v>55</v>
      </c>
      <c r="I56" s="1">
        <f t="shared" si="0"/>
        <v>174.79999999999998</v>
      </c>
    </row>
    <row r="57" spans="1:9" ht="15">
      <c r="A57" s="3" t="s">
        <v>83</v>
      </c>
      <c r="B57" s="1" t="s">
        <v>84</v>
      </c>
      <c r="C57" s="2">
        <v>56</v>
      </c>
      <c r="D57" s="9">
        <v>84</v>
      </c>
      <c r="E57" s="1">
        <v>1</v>
      </c>
      <c r="F57" s="1">
        <f t="shared" si="3"/>
        <v>84</v>
      </c>
      <c r="G57" s="1">
        <f t="shared" si="4"/>
        <v>96.6</v>
      </c>
      <c r="H57" s="5" t="s">
        <v>44</v>
      </c>
      <c r="I57" s="1">
        <f t="shared" si="0"/>
        <v>96.6</v>
      </c>
    </row>
    <row r="58" spans="1:9" ht="15">
      <c r="A58" s="3" t="s">
        <v>85</v>
      </c>
      <c r="B58" s="1" t="s">
        <v>84</v>
      </c>
      <c r="C58" s="2">
        <v>54</v>
      </c>
      <c r="D58" s="9">
        <v>137</v>
      </c>
      <c r="E58" s="1">
        <v>1</v>
      </c>
      <c r="F58" s="1">
        <f t="shared" si="3"/>
        <v>137</v>
      </c>
      <c r="G58" s="1">
        <f>F58*1.05</f>
        <v>143.85</v>
      </c>
      <c r="H58" s="5" t="s">
        <v>11</v>
      </c>
      <c r="I58" s="1">
        <f t="shared" si="0"/>
        <v>143.85</v>
      </c>
    </row>
    <row r="59" spans="1:9" ht="15">
      <c r="A59" s="3" t="s">
        <v>85</v>
      </c>
      <c r="B59" s="1" t="s">
        <v>84</v>
      </c>
      <c r="C59" s="2">
        <v>54</v>
      </c>
      <c r="D59" s="4">
        <v>137</v>
      </c>
      <c r="E59" s="1">
        <v>1</v>
      </c>
      <c r="F59" s="1">
        <f>D59*E59</f>
        <v>137</v>
      </c>
      <c r="G59" s="1">
        <f>F59*1.15</f>
        <v>157.54999999999998</v>
      </c>
      <c r="H59" s="5" t="s">
        <v>12</v>
      </c>
      <c r="I59" s="1">
        <f t="shared" si="0"/>
        <v>157.54999999999998</v>
      </c>
    </row>
    <row r="60" spans="1:9" ht="15">
      <c r="A60" s="3" t="s">
        <v>86</v>
      </c>
      <c r="B60" s="1" t="s">
        <v>84</v>
      </c>
      <c r="C60" s="2">
        <v>56</v>
      </c>
      <c r="D60" s="9">
        <v>205</v>
      </c>
      <c r="E60" s="1">
        <v>1</v>
      </c>
      <c r="F60" s="1">
        <f t="shared" si="3"/>
        <v>205</v>
      </c>
      <c r="G60" s="1">
        <f t="shared" si="4"/>
        <v>235.74999999999997</v>
      </c>
      <c r="H60" s="5" t="s">
        <v>44</v>
      </c>
      <c r="I60" s="1">
        <f t="shared" si="0"/>
        <v>235.74999999999997</v>
      </c>
    </row>
    <row r="61" spans="1:9" ht="15">
      <c r="A61" s="3" t="s">
        <v>87</v>
      </c>
      <c r="B61" s="1" t="s">
        <v>88</v>
      </c>
      <c r="C61" s="2">
        <v>56</v>
      </c>
      <c r="D61" s="9">
        <v>137</v>
      </c>
      <c r="E61" s="1">
        <v>1</v>
      </c>
      <c r="F61" s="1">
        <f t="shared" si="3"/>
        <v>137</v>
      </c>
      <c r="G61" s="1">
        <f t="shared" si="4"/>
        <v>157.54999999999998</v>
      </c>
      <c r="H61" s="5" t="s">
        <v>44</v>
      </c>
      <c r="I61" s="1">
        <f t="shared" si="0"/>
        <v>157.54999999999998</v>
      </c>
    </row>
    <row r="62" spans="1:9" ht="15">
      <c r="A62" s="3" t="s">
        <v>89</v>
      </c>
      <c r="B62" s="1" t="s">
        <v>88</v>
      </c>
      <c r="C62" s="2">
        <v>52</v>
      </c>
      <c r="D62" s="9">
        <v>71</v>
      </c>
      <c r="E62" s="1">
        <v>1</v>
      </c>
      <c r="F62" s="1">
        <f>D62*E62</f>
        <v>71</v>
      </c>
      <c r="G62" s="1">
        <f>F62*1.15</f>
        <v>81.64999999999999</v>
      </c>
      <c r="H62" s="5" t="s">
        <v>41</v>
      </c>
      <c r="I62" s="1">
        <f t="shared" si="0"/>
        <v>81.64999999999999</v>
      </c>
    </row>
    <row r="63" spans="1:9" ht="15">
      <c r="A63" s="3" t="s">
        <v>85</v>
      </c>
      <c r="B63" s="1" t="s">
        <v>90</v>
      </c>
      <c r="C63" s="2">
        <v>54</v>
      </c>
      <c r="D63" s="9">
        <v>137</v>
      </c>
      <c r="E63" s="1">
        <v>1</v>
      </c>
      <c r="F63" s="1">
        <f t="shared" si="3"/>
        <v>137</v>
      </c>
      <c r="G63" s="1">
        <f>F63*1.05</f>
        <v>143.85</v>
      </c>
      <c r="H63" s="5" t="s">
        <v>11</v>
      </c>
      <c r="I63" s="1">
        <f t="shared" si="0"/>
        <v>143.85</v>
      </c>
    </row>
    <row r="64" spans="1:9" ht="15">
      <c r="A64" s="3" t="s">
        <v>85</v>
      </c>
      <c r="B64" s="1" t="s">
        <v>90</v>
      </c>
      <c r="C64" s="2">
        <v>54</v>
      </c>
      <c r="D64" s="9">
        <v>137</v>
      </c>
      <c r="E64" s="1">
        <v>1</v>
      </c>
      <c r="F64" s="1">
        <f>D64*E64</f>
        <v>137</v>
      </c>
      <c r="G64" s="1">
        <f>F64*1.15</f>
        <v>157.54999999999998</v>
      </c>
      <c r="H64" s="5" t="s">
        <v>12</v>
      </c>
      <c r="I64" s="1">
        <f t="shared" si="0"/>
        <v>157.54999999999998</v>
      </c>
    </row>
    <row r="65" spans="1:9" ht="15">
      <c r="A65" s="3" t="s">
        <v>91</v>
      </c>
      <c r="B65" s="1" t="s">
        <v>90</v>
      </c>
      <c r="C65" s="2">
        <v>60</v>
      </c>
      <c r="D65" s="9">
        <v>152</v>
      </c>
      <c r="E65" s="1">
        <v>1</v>
      </c>
      <c r="F65" s="1">
        <f t="shared" si="3"/>
        <v>152</v>
      </c>
      <c r="G65" s="1">
        <f t="shared" si="4"/>
        <v>174.79999999999998</v>
      </c>
      <c r="H65" s="5" t="s">
        <v>55</v>
      </c>
      <c r="I65" s="1">
        <f t="shared" si="0"/>
        <v>174.79999999999998</v>
      </c>
    </row>
    <row r="66" spans="1:9" ht="15">
      <c r="A66" s="3" t="s">
        <v>92</v>
      </c>
      <c r="B66" s="1" t="s">
        <v>93</v>
      </c>
      <c r="C66" s="2">
        <v>60</v>
      </c>
      <c r="D66" s="9">
        <v>150</v>
      </c>
      <c r="E66" s="1">
        <v>1</v>
      </c>
      <c r="F66" s="1">
        <f t="shared" si="3"/>
        <v>150</v>
      </c>
      <c r="G66" s="1">
        <f t="shared" si="4"/>
        <v>172.5</v>
      </c>
      <c r="H66" s="5" t="s">
        <v>18</v>
      </c>
      <c r="I66" s="1">
        <f aca="true" t="shared" si="5" ref="I66:I95">G66</f>
        <v>172.5</v>
      </c>
    </row>
    <row r="67" spans="1:9" ht="15">
      <c r="A67" s="3" t="s">
        <v>94</v>
      </c>
      <c r="B67" s="1" t="s">
        <v>93</v>
      </c>
      <c r="C67" s="2">
        <v>60</v>
      </c>
      <c r="D67" s="9">
        <v>219</v>
      </c>
      <c r="E67" s="1">
        <v>1</v>
      </c>
      <c r="F67" s="1">
        <f t="shared" si="3"/>
        <v>219</v>
      </c>
      <c r="G67" s="1">
        <f t="shared" si="4"/>
        <v>251.85</v>
      </c>
      <c r="H67" s="5" t="s">
        <v>18</v>
      </c>
      <c r="I67" s="1">
        <f t="shared" si="5"/>
        <v>251.85</v>
      </c>
    </row>
    <row r="68" spans="1:9" ht="12.75">
      <c r="A68" s="3" t="s">
        <v>95</v>
      </c>
      <c r="B68" s="1" t="s">
        <v>96</v>
      </c>
      <c r="C68" s="2" t="s">
        <v>46</v>
      </c>
      <c r="D68" s="2">
        <v>130</v>
      </c>
      <c r="E68" s="1">
        <v>1</v>
      </c>
      <c r="F68" s="1">
        <f t="shared" si="3"/>
        <v>130</v>
      </c>
      <c r="G68" s="1">
        <f t="shared" si="4"/>
        <v>149.5</v>
      </c>
      <c r="H68" s="5" t="s">
        <v>47</v>
      </c>
      <c r="I68" s="1">
        <f t="shared" si="5"/>
        <v>149.5</v>
      </c>
    </row>
    <row r="69" spans="1:9" ht="15">
      <c r="A69" s="3" t="s">
        <v>97</v>
      </c>
      <c r="B69" s="1" t="s">
        <v>98</v>
      </c>
      <c r="C69" s="2">
        <v>60</v>
      </c>
      <c r="D69" s="9">
        <v>285</v>
      </c>
      <c r="E69" s="1">
        <v>1</v>
      </c>
      <c r="F69" s="1">
        <f t="shared" si="3"/>
        <v>285</v>
      </c>
      <c r="G69" s="1">
        <f t="shared" si="4"/>
        <v>327.75</v>
      </c>
      <c r="H69" s="5" t="s">
        <v>55</v>
      </c>
      <c r="I69" s="1">
        <f t="shared" si="5"/>
        <v>327.75</v>
      </c>
    </row>
    <row r="70" spans="1:9" ht="15">
      <c r="A70" s="3" t="s">
        <v>99</v>
      </c>
      <c r="B70" s="1" t="s">
        <v>100</v>
      </c>
      <c r="C70" s="2">
        <v>50</v>
      </c>
      <c r="D70" s="4">
        <v>121</v>
      </c>
      <c r="E70" s="1">
        <v>1</v>
      </c>
      <c r="F70" s="1">
        <f t="shared" si="3"/>
        <v>121</v>
      </c>
      <c r="G70" s="1">
        <f t="shared" si="4"/>
        <v>139.14999999999998</v>
      </c>
      <c r="H70" s="5" t="s">
        <v>55</v>
      </c>
      <c r="I70" s="1">
        <f t="shared" si="5"/>
        <v>139.14999999999998</v>
      </c>
    </row>
    <row r="71" spans="1:9" ht="15">
      <c r="A71" s="3" t="s">
        <v>101</v>
      </c>
      <c r="B71" s="1" t="s">
        <v>102</v>
      </c>
      <c r="C71" s="2">
        <v>56</v>
      </c>
      <c r="D71" s="4">
        <v>189</v>
      </c>
      <c r="E71" s="1">
        <v>1</v>
      </c>
      <c r="F71" s="1">
        <f t="shared" si="3"/>
        <v>189</v>
      </c>
      <c r="G71" s="1">
        <f t="shared" si="4"/>
        <v>217.35</v>
      </c>
      <c r="H71" s="5" t="s">
        <v>22</v>
      </c>
      <c r="I71" s="1">
        <f t="shared" si="5"/>
        <v>217.35</v>
      </c>
    </row>
    <row r="72" spans="1:9" ht="15.75" customHeight="1">
      <c r="A72" s="3" t="s">
        <v>103</v>
      </c>
      <c r="B72" s="1" t="s">
        <v>104</v>
      </c>
      <c r="C72" s="2" t="s">
        <v>105</v>
      </c>
      <c r="D72" s="4">
        <v>45</v>
      </c>
      <c r="E72" s="1">
        <v>1</v>
      </c>
      <c r="F72" s="1">
        <f t="shared" si="3"/>
        <v>45</v>
      </c>
      <c r="G72" s="1">
        <f>F72*1.01</f>
        <v>45.45</v>
      </c>
      <c r="H72" s="5" t="s">
        <v>31</v>
      </c>
      <c r="I72" s="1">
        <f t="shared" si="5"/>
        <v>45.45</v>
      </c>
    </row>
    <row r="73" spans="1:9" ht="15.75" customHeight="1">
      <c r="A73" s="3" t="s">
        <v>106</v>
      </c>
      <c r="B73" s="1" t="s">
        <v>104</v>
      </c>
      <c r="C73" s="2">
        <v>52</v>
      </c>
      <c r="D73" s="4">
        <v>39</v>
      </c>
      <c r="E73" s="1">
        <v>1</v>
      </c>
      <c r="F73" s="1">
        <f t="shared" si="3"/>
        <v>39</v>
      </c>
      <c r="G73" s="1">
        <f>F73*1.01</f>
        <v>39.39</v>
      </c>
      <c r="H73" s="5" t="s">
        <v>31</v>
      </c>
      <c r="I73" s="1">
        <f t="shared" si="5"/>
        <v>39.39</v>
      </c>
    </row>
    <row r="74" spans="1:9" ht="15">
      <c r="A74" s="3" t="s">
        <v>107</v>
      </c>
      <c r="B74" s="1" t="s">
        <v>104</v>
      </c>
      <c r="C74" s="2">
        <v>52</v>
      </c>
      <c r="D74" s="4">
        <v>85</v>
      </c>
      <c r="E74" s="1">
        <v>1</v>
      </c>
      <c r="F74" s="1">
        <f>D74*E74</f>
        <v>85</v>
      </c>
      <c r="G74" s="1">
        <f>F74*1.15</f>
        <v>97.74999999999999</v>
      </c>
      <c r="H74" s="5" t="s">
        <v>41</v>
      </c>
      <c r="I74" s="1">
        <f t="shared" si="5"/>
        <v>97.74999999999999</v>
      </c>
    </row>
    <row r="75" spans="1:9" ht="15">
      <c r="A75" s="3" t="s">
        <v>108</v>
      </c>
      <c r="B75" s="1" t="s">
        <v>104</v>
      </c>
      <c r="C75" s="2">
        <v>54</v>
      </c>
      <c r="D75" s="9">
        <v>85</v>
      </c>
      <c r="E75" s="1">
        <v>1</v>
      </c>
      <c r="F75" s="1">
        <f>D75*E75</f>
        <v>85</v>
      </c>
      <c r="G75" s="1">
        <f>F75*1.15</f>
        <v>97.74999999999999</v>
      </c>
      <c r="H75" s="5" t="s">
        <v>41</v>
      </c>
      <c r="I75" s="1">
        <f t="shared" si="5"/>
        <v>97.74999999999999</v>
      </c>
    </row>
    <row r="76" spans="1:9" ht="15">
      <c r="A76" s="3" t="s">
        <v>109</v>
      </c>
      <c r="B76" s="1" t="s">
        <v>104</v>
      </c>
      <c r="C76" s="2">
        <v>64</v>
      </c>
      <c r="D76" s="9">
        <v>60</v>
      </c>
      <c r="E76" s="1">
        <v>1</v>
      </c>
      <c r="F76" s="1">
        <f>D76*E76</f>
        <v>60</v>
      </c>
      <c r="G76" s="1">
        <f>F76*1.01</f>
        <v>60.6</v>
      </c>
      <c r="H76" s="5" t="s">
        <v>31</v>
      </c>
      <c r="I76" s="1">
        <f t="shared" si="5"/>
        <v>60.6</v>
      </c>
    </row>
    <row r="77" spans="1:9" ht="15">
      <c r="A77" s="3" t="s">
        <v>109</v>
      </c>
      <c r="B77" s="1" t="s">
        <v>104</v>
      </c>
      <c r="C77" s="2">
        <v>72</v>
      </c>
      <c r="D77" s="4">
        <v>60</v>
      </c>
      <c r="E77" s="1">
        <v>1</v>
      </c>
      <c r="F77" s="1">
        <f t="shared" si="3"/>
        <v>60</v>
      </c>
      <c r="G77" s="1">
        <f>F77*1.15</f>
        <v>69</v>
      </c>
      <c r="H77" s="5" t="s">
        <v>110</v>
      </c>
      <c r="I77" s="1">
        <f t="shared" si="5"/>
        <v>69</v>
      </c>
    </row>
    <row r="78" spans="1:9" ht="15">
      <c r="A78" s="3" t="s">
        <v>111</v>
      </c>
      <c r="B78" s="1" t="s">
        <v>104</v>
      </c>
      <c r="C78" s="2">
        <v>52</v>
      </c>
      <c r="D78" s="9">
        <v>84</v>
      </c>
      <c r="E78" s="1">
        <v>1</v>
      </c>
      <c r="F78" s="1">
        <f>D78*E78</f>
        <v>84</v>
      </c>
      <c r="G78" s="1">
        <f>F78*1.01</f>
        <v>84.84</v>
      </c>
      <c r="H78" s="5" t="s">
        <v>31</v>
      </c>
      <c r="I78" s="1">
        <f t="shared" si="5"/>
        <v>84.84</v>
      </c>
    </row>
    <row r="79" spans="1:9" ht="15">
      <c r="A79" s="3" t="s">
        <v>111</v>
      </c>
      <c r="B79" s="1" t="s">
        <v>104</v>
      </c>
      <c r="C79" s="14">
        <v>54</v>
      </c>
      <c r="D79" s="9">
        <v>84</v>
      </c>
      <c r="E79" s="1">
        <v>2</v>
      </c>
      <c r="F79" s="1">
        <f aca="true" t="shared" si="6" ref="F79:F86">D79*E79</f>
        <v>168</v>
      </c>
      <c r="G79" s="1">
        <f>F79*1.15</f>
        <v>193.2</v>
      </c>
      <c r="H79" s="5" t="s">
        <v>16</v>
      </c>
      <c r="I79" s="1">
        <f t="shared" si="5"/>
        <v>193.2</v>
      </c>
    </row>
    <row r="80" spans="1:9" ht="15">
      <c r="A80" s="3" t="s">
        <v>111</v>
      </c>
      <c r="B80" s="1" t="s">
        <v>104</v>
      </c>
      <c r="C80" s="14">
        <v>56</v>
      </c>
      <c r="D80" s="9">
        <v>84</v>
      </c>
      <c r="E80" s="1">
        <v>2</v>
      </c>
      <c r="F80" s="1">
        <f t="shared" si="6"/>
        <v>168</v>
      </c>
      <c r="G80" s="1">
        <f>F80*1.15</f>
        <v>193.2</v>
      </c>
      <c r="H80" s="5" t="s">
        <v>112</v>
      </c>
      <c r="I80" s="1">
        <f t="shared" si="5"/>
        <v>193.2</v>
      </c>
    </row>
    <row r="81" spans="1:9" s="7" customFormat="1" ht="15">
      <c r="A81" s="6" t="s">
        <v>111</v>
      </c>
      <c r="B81" s="7" t="s">
        <v>104</v>
      </c>
      <c r="C81" s="10">
        <v>64</v>
      </c>
      <c r="D81" s="8">
        <v>84</v>
      </c>
      <c r="E81" s="7">
        <v>0</v>
      </c>
      <c r="F81" s="7">
        <f t="shared" si="6"/>
        <v>0</v>
      </c>
      <c r="G81" s="7">
        <f>F81*1.15</f>
        <v>0</v>
      </c>
      <c r="H81" s="6" t="s">
        <v>62</v>
      </c>
      <c r="I81" s="7">
        <f t="shared" si="5"/>
        <v>0</v>
      </c>
    </row>
    <row r="82" spans="1:9" ht="15">
      <c r="A82" s="3" t="s">
        <v>113</v>
      </c>
      <c r="B82" s="1" t="s">
        <v>104</v>
      </c>
      <c r="C82" s="2">
        <v>52</v>
      </c>
      <c r="D82" s="9">
        <v>60</v>
      </c>
      <c r="E82" s="1">
        <v>1</v>
      </c>
      <c r="F82" s="1">
        <f t="shared" si="6"/>
        <v>60</v>
      </c>
      <c r="G82" s="1">
        <f>F82*1.01</f>
        <v>60.6</v>
      </c>
      <c r="H82" s="5" t="s">
        <v>31</v>
      </c>
      <c r="I82" s="1">
        <f t="shared" si="5"/>
        <v>60.6</v>
      </c>
    </row>
    <row r="83" spans="1:9" ht="15">
      <c r="A83" s="3" t="s">
        <v>113</v>
      </c>
      <c r="B83" s="1" t="s">
        <v>104</v>
      </c>
      <c r="C83" s="2">
        <v>52</v>
      </c>
      <c r="D83" s="9">
        <v>60</v>
      </c>
      <c r="E83" s="1">
        <v>1</v>
      </c>
      <c r="F83" s="1">
        <f t="shared" si="6"/>
        <v>60</v>
      </c>
      <c r="G83" s="1">
        <f>F83*1</f>
        <v>60</v>
      </c>
      <c r="H83" s="5" t="s">
        <v>21</v>
      </c>
      <c r="I83" s="1">
        <f t="shared" si="5"/>
        <v>60</v>
      </c>
    </row>
    <row r="84" spans="1:9" ht="15">
      <c r="A84" s="3" t="s">
        <v>114</v>
      </c>
      <c r="B84" s="1" t="s">
        <v>104</v>
      </c>
      <c r="C84" s="14">
        <v>54</v>
      </c>
      <c r="D84" s="9">
        <v>60</v>
      </c>
      <c r="E84" s="1">
        <v>1</v>
      </c>
      <c r="F84" s="1">
        <f t="shared" si="6"/>
        <v>60</v>
      </c>
      <c r="G84" s="1">
        <f>F84*1.01</f>
        <v>60.6</v>
      </c>
      <c r="H84" s="5" t="s">
        <v>31</v>
      </c>
      <c r="I84" s="1">
        <f t="shared" si="5"/>
        <v>60.6</v>
      </c>
    </row>
    <row r="85" spans="1:9" ht="15">
      <c r="A85" s="3" t="s">
        <v>115</v>
      </c>
      <c r="B85" s="1" t="s">
        <v>104</v>
      </c>
      <c r="C85" s="2">
        <v>52</v>
      </c>
      <c r="D85" s="9">
        <v>60</v>
      </c>
      <c r="E85" s="1">
        <v>1</v>
      </c>
      <c r="F85" s="1">
        <f t="shared" si="6"/>
        <v>60</v>
      </c>
      <c r="G85" s="1">
        <f>F85*1.01</f>
        <v>60.6</v>
      </c>
      <c r="H85" s="5" t="s">
        <v>31</v>
      </c>
      <c r="I85" s="1">
        <f t="shared" si="5"/>
        <v>60.6</v>
      </c>
    </row>
    <row r="86" spans="1:9" s="7" customFormat="1" ht="15">
      <c r="A86" s="6" t="s">
        <v>116</v>
      </c>
      <c r="B86" s="7" t="s">
        <v>104</v>
      </c>
      <c r="C86" s="7">
        <v>52</v>
      </c>
      <c r="D86" s="8">
        <v>60</v>
      </c>
      <c r="E86" s="7">
        <v>0</v>
      </c>
      <c r="F86" s="7">
        <f t="shared" si="6"/>
        <v>0</v>
      </c>
      <c r="G86" s="7">
        <f>F86*1.01</f>
        <v>0</v>
      </c>
      <c r="H86" s="6" t="s">
        <v>31</v>
      </c>
      <c r="I86" s="7">
        <f t="shared" si="5"/>
        <v>0</v>
      </c>
    </row>
    <row r="87" spans="1:9" ht="15">
      <c r="A87" s="3" t="s">
        <v>117</v>
      </c>
      <c r="B87" s="1" t="s">
        <v>104</v>
      </c>
      <c r="C87" s="14">
        <v>50</v>
      </c>
      <c r="D87" s="9">
        <v>116</v>
      </c>
      <c r="E87" s="1">
        <v>1</v>
      </c>
      <c r="F87" s="1">
        <f>D87</f>
        <v>116</v>
      </c>
      <c r="G87" s="1">
        <f>F87*1</f>
        <v>116</v>
      </c>
      <c r="H87" s="5" t="s">
        <v>21</v>
      </c>
      <c r="I87" s="1">
        <f t="shared" si="5"/>
        <v>116</v>
      </c>
    </row>
    <row r="88" spans="1:9" ht="15">
      <c r="A88" s="3" t="s">
        <v>117</v>
      </c>
      <c r="B88" s="1" t="s">
        <v>104</v>
      </c>
      <c r="C88" s="14">
        <v>54</v>
      </c>
      <c r="D88" s="9">
        <v>116</v>
      </c>
      <c r="E88" s="1">
        <v>1</v>
      </c>
      <c r="F88" s="1">
        <f>D88</f>
        <v>116</v>
      </c>
      <c r="G88" s="1">
        <f>F88*1</f>
        <v>116</v>
      </c>
      <c r="H88" s="5" t="s">
        <v>21</v>
      </c>
      <c r="I88" s="1">
        <f t="shared" si="5"/>
        <v>116</v>
      </c>
    </row>
    <row r="89" spans="1:9" ht="15">
      <c r="A89" s="3" t="s">
        <v>118</v>
      </c>
      <c r="B89" s="1" t="s">
        <v>104</v>
      </c>
      <c r="C89" s="14">
        <v>48</v>
      </c>
      <c r="D89" s="9">
        <v>130</v>
      </c>
      <c r="E89" s="1">
        <v>1</v>
      </c>
      <c r="F89" s="1">
        <f t="shared" si="3"/>
        <v>130</v>
      </c>
      <c r="G89" s="1">
        <f>F89*1.01</f>
        <v>131.3</v>
      </c>
      <c r="H89" s="5" t="s">
        <v>31</v>
      </c>
      <c r="I89" s="1">
        <f t="shared" si="5"/>
        <v>131.3</v>
      </c>
    </row>
    <row r="90" spans="1:9" ht="15">
      <c r="A90" s="3" t="s">
        <v>119</v>
      </c>
      <c r="B90" s="1" t="s">
        <v>104</v>
      </c>
      <c r="C90" s="14">
        <v>54</v>
      </c>
      <c r="D90" s="9">
        <v>90</v>
      </c>
      <c r="E90" s="1">
        <v>1</v>
      </c>
      <c r="F90" s="1">
        <f t="shared" si="3"/>
        <v>90</v>
      </c>
      <c r="G90" s="1">
        <f aca="true" t="shared" si="7" ref="G90:G95">F90*1.15</f>
        <v>103.49999999999999</v>
      </c>
      <c r="H90" s="5" t="s">
        <v>120</v>
      </c>
      <c r="I90" s="1">
        <f t="shared" si="5"/>
        <v>103.49999999999999</v>
      </c>
    </row>
    <row r="91" spans="1:9" ht="12.75">
      <c r="A91" s="3" t="s">
        <v>121</v>
      </c>
      <c r="B91" s="1" t="s">
        <v>104</v>
      </c>
      <c r="C91" s="2">
        <v>68</v>
      </c>
      <c r="D91" s="2">
        <v>180</v>
      </c>
      <c r="E91" s="1">
        <v>1</v>
      </c>
      <c r="F91" s="1">
        <f t="shared" si="3"/>
        <v>180</v>
      </c>
      <c r="G91" s="1">
        <f t="shared" si="7"/>
        <v>206.99999999999997</v>
      </c>
      <c r="H91" s="5" t="s">
        <v>62</v>
      </c>
      <c r="I91" s="1">
        <f t="shared" si="5"/>
        <v>206.99999999999997</v>
      </c>
    </row>
    <row r="92" spans="1:9" ht="15">
      <c r="A92" s="3" t="s">
        <v>122</v>
      </c>
      <c r="B92" s="1" t="s">
        <v>104</v>
      </c>
      <c r="C92" s="14">
        <v>54</v>
      </c>
      <c r="D92" s="9">
        <v>89</v>
      </c>
      <c r="E92" s="1">
        <v>1</v>
      </c>
      <c r="F92" s="1">
        <f t="shared" si="3"/>
        <v>89</v>
      </c>
      <c r="G92" s="1">
        <f t="shared" si="7"/>
        <v>102.35</v>
      </c>
      <c r="H92" s="5" t="s">
        <v>16</v>
      </c>
      <c r="I92" s="1">
        <f t="shared" si="5"/>
        <v>102.35</v>
      </c>
    </row>
    <row r="93" spans="1:9" ht="15">
      <c r="A93" s="3" t="s">
        <v>123</v>
      </c>
      <c r="B93" s="1" t="s">
        <v>104</v>
      </c>
      <c r="C93" s="2">
        <v>52</v>
      </c>
      <c r="D93" s="4">
        <v>77</v>
      </c>
      <c r="E93" s="1">
        <v>1</v>
      </c>
      <c r="F93" s="1">
        <f>D93*E93</f>
        <v>77</v>
      </c>
      <c r="G93" s="1">
        <f>F93*1.15</f>
        <v>88.55</v>
      </c>
      <c r="H93" s="5" t="s">
        <v>41</v>
      </c>
      <c r="I93" s="1">
        <f t="shared" si="5"/>
        <v>88.55</v>
      </c>
    </row>
    <row r="94" spans="1:9" ht="15">
      <c r="A94" s="3" t="s">
        <v>124</v>
      </c>
      <c r="B94" s="1" t="s">
        <v>104</v>
      </c>
      <c r="C94" s="2">
        <v>52</v>
      </c>
      <c r="D94" s="9">
        <v>95</v>
      </c>
      <c r="E94" s="1">
        <v>1</v>
      </c>
      <c r="F94" s="1">
        <f>D94*E94</f>
        <v>95</v>
      </c>
      <c r="G94" s="1">
        <f>F94*1.15</f>
        <v>109.24999999999999</v>
      </c>
      <c r="H94" s="5" t="s">
        <v>41</v>
      </c>
      <c r="I94" s="1">
        <f t="shared" si="5"/>
        <v>109.24999999999999</v>
      </c>
    </row>
    <row r="95" spans="1:9" ht="12.75">
      <c r="A95" s="3" t="s">
        <v>125</v>
      </c>
      <c r="B95" s="1" t="s">
        <v>104</v>
      </c>
      <c r="C95" s="2">
        <v>72</v>
      </c>
      <c r="D95" s="2">
        <v>150</v>
      </c>
      <c r="E95" s="1">
        <v>1</v>
      </c>
      <c r="F95" s="1">
        <f t="shared" si="3"/>
        <v>150</v>
      </c>
      <c r="G95" s="1">
        <f t="shared" si="7"/>
        <v>172.5</v>
      </c>
      <c r="H95" s="5" t="s">
        <v>110</v>
      </c>
      <c r="I95" s="1">
        <f t="shared" si="5"/>
        <v>172.5</v>
      </c>
    </row>
    <row r="160" ht="12.75">
      <c r="A160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H18" sqref="H18"/>
    </sheetView>
  </sheetViews>
  <sheetFormatPr defaultColWidth="9.00390625" defaultRowHeight="12.75"/>
  <cols>
    <col min="1" max="1" width="31.625" style="1" customWidth="1"/>
    <col min="2" max="2" width="21.625" style="1" customWidth="1"/>
    <col min="3" max="3" width="8.375" style="2" customWidth="1"/>
    <col min="4" max="4" width="9.875" style="2" customWidth="1"/>
    <col min="5" max="5" width="5.00390625" style="1" customWidth="1"/>
    <col min="6" max="6" width="7.375" style="1" customWidth="1"/>
    <col min="7" max="7" width="11.875" style="1" customWidth="1"/>
    <col min="8" max="8" width="14.75390625" style="9" customWidth="1"/>
    <col min="9" max="16384" width="9.125" style="1" customWidth="1"/>
  </cols>
  <sheetData>
    <row r="1" spans="1:9" s="15" customFormat="1" ht="15">
      <c r="A1" s="15" t="s">
        <v>0</v>
      </c>
      <c r="B1" s="15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17" t="s">
        <v>7</v>
      </c>
      <c r="I1" s="15" t="s">
        <v>8</v>
      </c>
    </row>
    <row r="2" spans="1:9" s="2" customFormat="1" ht="15">
      <c r="A2" s="5" t="s">
        <v>131</v>
      </c>
      <c r="B2" s="2" t="s">
        <v>132</v>
      </c>
      <c r="C2" s="2">
        <v>52</v>
      </c>
      <c r="D2" s="9">
        <v>212</v>
      </c>
      <c r="E2" s="2">
        <v>1</v>
      </c>
      <c r="F2" s="2">
        <f aca="true" t="shared" si="0" ref="F2:F29">D2*E2</f>
        <v>212</v>
      </c>
      <c r="G2" s="2">
        <f>F2*1.1</f>
        <v>233.20000000000002</v>
      </c>
      <c r="H2" s="12" t="s">
        <v>133</v>
      </c>
      <c r="I2" s="2">
        <f aca="true" t="shared" si="1" ref="I2:I37">G2</f>
        <v>233.20000000000002</v>
      </c>
    </row>
    <row r="3" spans="1:9" s="2" customFormat="1" ht="15">
      <c r="A3" s="5" t="s">
        <v>131</v>
      </c>
      <c r="B3" s="2" t="s">
        <v>132</v>
      </c>
      <c r="C3" s="2">
        <v>52</v>
      </c>
      <c r="D3" s="9">
        <v>212</v>
      </c>
      <c r="E3" s="2">
        <v>1</v>
      </c>
      <c r="F3" s="2">
        <f t="shared" si="0"/>
        <v>212</v>
      </c>
      <c r="G3" s="2">
        <f>F3*1.15</f>
        <v>243.79999999999998</v>
      </c>
      <c r="H3" s="12" t="s">
        <v>134</v>
      </c>
      <c r="I3" s="2">
        <f t="shared" si="1"/>
        <v>243.79999999999998</v>
      </c>
    </row>
    <row r="4" spans="1:9" s="2" customFormat="1" ht="15">
      <c r="A4" s="5" t="s">
        <v>135</v>
      </c>
      <c r="B4" s="2" t="s">
        <v>132</v>
      </c>
      <c r="C4" s="9">
        <v>52</v>
      </c>
      <c r="D4" s="2">
        <v>312</v>
      </c>
      <c r="E4" s="2">
        <v>1</v>
      </c>
      <c r="F4" s="2">
        <f t="shared" si="0"/>
        <v>312</v>
      </c>
      <c r="G4" s="2">
        <f>F4*1.12</f>
        <v>349.44000000000005</v>
      </c>
      <c r="H4" s="12" t="s">
        <v>136</v>
      </c>
      <c r="I4" s="2">
        <f t="shared" si="1"/>
        <v>349.44000000000005</v>
      </c>
    </row>
    <row r="5" spans="1:9" s="2" customFormat="1" ht="15">
      <c r="A5" s="5" t="s">
        <v>137</v>
      </c>
      <c r="B5" s="2" t="s">
        <v>132</v>
      </c>
      <c r="C5" s="2">
        <v>52</v>
      </c>
      <c r="D5" s="9">
        <v>150</v>
      </c>
      <c r="E5" s="2">
        <v>1</v>
      </c>
      <c r="F5" s="2">
        <f t="shared" si="0"/>
        <v>150</v>
      </c>
      <c r="G5" s="2">
        <f>F5*1.1</f>
        <v>165</v>
      </c>
      <c r="H5" s="12" t="s">
        <v>133</v>
      </c>
      <c r="I5" s="2">
        <f t="shared" si="1"/>
        <v>165</v>
      </c>
    </row>
    <row r="6" spans="1:9" s="2" customFormat="1" ht="15">
      <c r="A6" s="5" t="s">
        <v>137</v>
      </c>
      <c r="B6" s="2" t="s">
        <v>132</v>
      </c>
      <c r="C6" s="2">
        <v>52</v>
      </c>
      <c r="D6" s="9">
        <v>150</v>
      </c>
      <c r="E6" s="2">
        <v>1</v>
      </c>
      <c r="F6" s="2">
        <f t="shared" si="0"/>
        <v>150</v>
      </c>
      <c r="G6" s="2">
        <f>F6*1.15</f>
        <v>172.5</v>
      </c>
      <c r="H6" s="12" t="s">
        <v>134</v>
      </c>
      <c r="I6" s="2">
        <f t="shared" si="1"/>
        <v>172.5</v>
      </c>
    </row>
    <row r="7" spans="1:9" s="2" customFormat="1" ht="15">
      <c r="A7" s="5" t="s">
        <v>138</v>
      </c>
      <c r="B7" s="2" t="s">
        <v>139</v>
      </c>
      <c r="C7" s="2">
        <v>52</v>
      </c>
      <c r="D7" s="9">
        <v>189</v>
      </c>
      <c r="E7" s="2">
        <v>1</v>
      </c>
      <c r="F7" s="2">
        <f t="shared" si="0"/>
        <v>189</v>
      </c>
      <c r="G7" s="2">
        <f>F7*1.1</f>
        <v>207.9</v>
      </c>
      <c r="H7" s="13" t="s">
        <v>67</v>
      </c>
      <c r="I7" s="2">
        <f t="shared" si="1"/>
        <v>207.9</v>
      </c>
    </row>
    <row r="8" spans="1:9" s="2" customFormat="1" ht="15">
      <c r="A8" s="5" t="s">
        <v>140</v>
      </c>
      <c r="B8" s="2" t="s">
        <v>139</v>
      </c>
      <c r="C8" s="2">
        <v>52</v>
      </c>
      <c r="D8" s="9">
        <v>295</v>
      </c>
      <c r="E8" s="2">
        <v>1</v>
      </c>
      <c r="F8" s="2">
        <f>D8*E8</f>
        <v>295</v>
      </c>
      <c r="G8" s="2">
        <f>F8*1.1</f>
        <v>324.5</v>
      </c>
      <c r="H8" s="12" t="s">
        <v>67</v>
      </c>
      <c r="I8" s="2">
        <f>G8</f>
        <v>324.5</v>
      </c>
    </row>
    <row r="9" spans="1:9" s="2" customFormat="1" ht="15">
      <c r="A9" s="5" t="s">
        <v>141</v>
      </c>
      <c r="B9" s="2" t="s">
        <v>139</v>
      </c>
      <c r="C9" s="9">
        <v>48</v>
      </c>
      <c r="D9" s="2">
        <v>320</v>
      </c>
      <c r="E9" s="2">
        <v>1</v>
      </c>
      <c r="F9" s="2">
        <f>D9*E9</f>
        <v>320</v>
      </c>
      <c r="G9" s="2">
        <f>F9*1.12</f>
        <v>358.40000000000003</v>
      </c>
      <c r="H9" s="12" t="s">
        <v>136</v>
      </c>
      <c r="I9" s="2">
        <f>G9</f>
        <v>358.40000000000003</v>
      </c>
    </row>
    <row r="10" spans="1:9" s="2" customFormat="1" ht="12.75">
      <c r="A10" s="5" t="s">
        <v>141</v>
      </c>
      <c r="B10" s="2" t="s">
        <v>139</v>
      </c>
      <c r="C10" s="2">
        <v>54</v>
      </c>
      <c r="D10" s="2">
        <v>300</v>
      </c>
      <c r="E10" s="2">
        <v>1</v>
      </c>
      <c r="F10" s="2">
        <f t="shared" si="0"/>
        <v>300</v>
      </c>
      <c r="G10" s="2">
        <f>F10*1.1</f>
        <v>330</v>
      </c>
      <c r="H10" s="12" t="s">
        <v>142</v>
      </c>
      <c r="I10" s="2">
        <f t="shared" si="1"/>
        <v>330</v>
      </c>
    </row>
    <row r="11" spans="1:9" s="2" customFormat="1" ht="15">
      <c r="A11" s="5" t="s">
        <v>141</v>
      </c>
      <c r="B11" s="2" t="s">
        <v>139</v>
      </c>
      <c r="C11" s="9">
        <v>56</v>
      </c>
      <c r="D11" s="2">
        <v>320</v>
      </c>
      <c r="E11" s="2">
        <v>1</v>
      </c>
      <c r="F11" s="2">
        <f t="shared" si="0"/>
        <v>320</v>
      </c>
      <c r="G11" s="2">
        <f>F11*1.15</f>
        <v>368</v>
      </c>
      <c r="H11" s="12" t="s">
        <v>134</v>
      </c>
      <c r="I11" s="2">
        <f t="shared" si="1"/>
        <v>368</v>
      </c>
    </row>
    <row r="12" spans="1:9" s="2" customFormat="1" ht="15">
      <c r="A12" s="5" t="s">
        <v>143</v>
      </c>
      <c r="B12" s="2" t="s">
        <v>139</v>
      </c>
      <c r="C12" s="9">
        <v>48</v>
      </c>
      <c r="D12" s="2">
        <v>279</v>
      </c>
      <c r="E12" s="2">
        <v>1</v>
      </c>
      <c r="F12" s="2">
        <f>D12*E12</f>
        <v>279</v>
      </c>
      <c r="G12" s="2">
        <f>F12*1.12</f>
        <v>312.48</v>
      </c>
      <c r="H12" s="12" t="s">
        <v>136</v>
      </c>
      <c r="I12" s="2">
        <f>G12</f>
        <v>312.48</v>
      </c>
    </row>
    <row r="13" spans="1:9" s="2" customFormat="1" ht="15">
      <c r="A13" s="5" t="s">
        <v>144</v>
      </c>
      <c r="B13" s="2" t="s">
        <v>139</v>
      </c>
      <c r="C13" s="9">
        <v>48</v>
      </c>
      <c r="D13" s="2">
        <v>119</v>
      </c>
      <c r="E13" s="2">
        <v>1</v>
      </c>
      <c r="F13" s="2">
        <f>D13*E13</f>
        <v>119</v>
      </c>
      <c r="G13" s="2">
        <f>F13*1.12</f>
        <v>133.28</v>
      </c>
      <c r="H13" s="12" t="s">
        <v>136</v>
      </c>
      <c r="I13" s="2">
        <f>G13</f>
        <v>133.28</v>
      </c>
    </row>
    <row r="14" spans="1:9" s="2" customFormat="1" ht="15">
      <c r="A14" s="5" t="s">
        <v>145</v>
      </c>
      <c r="B14" s="2" t="s">
        <v>139</v>
      </c>
      <c r="C14" s="14">
        <v>52</v>
      </c>
      <c r="D14" s="9">
        <v>180</v>
      </c>
      <c r="E14" s="2">
        <v>1</v>
      </c>
      <c r="F14" s="2">
        <f t="shared" si="0"/>
        <v>180</v>
      </c>
      <c r="G14" s="2">
        <f>F14*1.1</f>
        <v>198.00000000000003</v>
      </c>
      <c r="H14" s="13" t="s">
        <v>67</v>
      </c>
      <c r="I14" s="2">
        <f t="shared" si="1"/>
        <v>198.00000000000003</v>
      </c>
    </row>
    <row r="15" spans="1:9" s="2" customFormat="1" ht="15">
      <c r="A15" s="5" t="s">
        <v>146</v>
      </c>
      <c r="B15" s="2" t="s">
        <v>147</v>
      </c>
      <c r="C15" s="9">
        <v>50</v>
      </c>
      <c r="D15" s="9">
        <v>246</v>
      </c>
      <c r="E15" s="2">
        <v>1</v>
      </c>
      <c r="F15" s="2">
        <f>D15*E15</f>
        <v>246</v>
      </c>
      <c r="G15" s="2">
        <f aca="true" t="shared" si="2" ref="G15:G23">F15*1.12</f>
        <v>275.52000000000004</v>
      </c>
      <c r="H15" s="12" t="s">
        <v>148</v>
      </c>
      <c r="I15" s="2">
        <f>G15</f>
        <v>275.52000000000004</v>
      </c>
    </row>
    <row r="16" spans="1:9" s="2" customFormat="1" ht="15">
      <c r="A16" s="5" t="s">
        <v>146</v>
      </c>
      <c r="B16" s="2" t="s">
        <v>147</v>
      </c>
      <c r="C16" s="9">
        <v>52</v>
      </c>
      <c r="D16" s="9">
        <v>246</v>
      </c>
      <c r="E16" s="2">
        <v>1</v>
      </c>
      <c r="F16" s="2">
        <f>D16*E16</f>
        <v>246</v>
      </c>
      <c r="G16" s="2">
        <f t="shared" si="2"/>
        <v>275.52000000000004</v>
      </c>
      <c r="H16" s="12" t="s">
        <v>149</v>
      </c>
      <c r="I16" s="2">
        <f>G16</f>
        <v>275.52000000000004</v>
      </c>
    </row>
    <row r="17" spans="1:9" s="2" customFormat="1" ht="15">
      <c r="A17" s="5" t="s">
        <v>146</v>
      </c>
      <c r="B17" s="2" t="s">
        <v>147</v>
      </c>
      <c r="C17" s="2">
        <v>54</v>
      </c>
      <c r="D17" s="9">
        <v>231</v>
      </c>
      <c r="E17" s="2">
        <v>1</v>
      </c>
      <c r="F17" s="2">
        <f t="shared" si="0"/>
        <v>231</v>
      </c>
      <c r="G17" s="2">
        <f t="shared" si="2"/>
        <v>258.72</v>
      </c>
      <c r="H17" s="12" t="s">
        <v>150</v>
      </c>
      <c r="I17" s="2">
        <f t="shared" si="1"/>
        <v>258.72</v>
      </c>
    </row>
    <row r="18" spans="1:9" s="2" customFormat="1" ht="15">
      <c r="A18" s="5" t="s">
        <v>151</v>
      </c>
      <c r="B18" s="2" t="s">
        <v>147</v>
      </c>
      <c r="C18" s="9">
        <v>50</v>
      </c>
      <c r="D18" s="2">
        <v>176</v>
      </c>
      <c r="E18" s="2">
        <v>1</v>
      </c>
      <c r="F18" s="2">
        <f>D18*E18</f>
        <v>176</v>
      </c>
      <c r="G18" s="2">
        <f t="shared" si="2"/>
        <v>197.12</v>
      </c>
      <c r="H18" s="12" t="s">
        <v>148</v>
      </c>
      <c r="I18" s="2">
        <f>G18</f>
        <v>197.12</v>
      </c>
    </row>
    <row r="19" spans="1:9" s="2" customFormat="1" ht="12.75">
      <c r="A19" s="5" t="s">
        <v>151</v>
      </c>
      <c r="B19" s="2" t="s">
        <v>147</v>
      </c>
      <c r="C19" s="2">
        <v>52</v>
      </c>
      <c r="D19" s="2">
        <v>166</v>
      </c>
      <c r="E19" s="2">
        <v>1</v>
      </c>
      <c r="F19" s="2">
        <f t="shared" si="0"/>
        <v>166</v>
      </c>
      <c r="G19" s="2">
        <f t="shared" si="2"/>
        <v>185.92000000000002</v>
      </c>
      <c r="H19" s="12" t="s">
        <v>150</v>
      </c>
      <c r="I19" s="2">
        <f t="shared" si="1"/>
        <v>185.92000000000002</v>
      </c>
    </row>
    <row r="20" spans="1:9" s="2" customFormat="1" ht="15">
      <c r="A20" s="5" t="s">
        <v>151</v>
      </c>
      <c r="B20" s="2" t="s">
        <v>147</v>
      </c>
      <c r="C20" s="9">
        <v>52</v>
      </c>
      <c r="D20" s="9">
        <v>176</v>
      </c>
      <c r="E20" s="2">
        <v>1</v>
      </c>
      <c r="F20" s="2">
        <f>D20*E20</f>
        <v>176</v>
      </c>
      <c r="G20" s="2">
        <f t="shared" si="2"/>
        <v>197.12</v>
      </c>
      <c r="H20" s="12" t="s">
        <v>149</v>
      </c>
      <c r="I20" s="2">
        <f>G20</f>
        <v>197.12</v>
      </c>
    </row>
    <row r="21" spans="1:9" s="2" customFormat="1" ht="12.75">
      <c r="A21" s="5" t="s">
        <v>152</v>
      </c>
      <c r="B21" s="2" t="s">
        <v>153</v>
      </c>
      <c r="C21" s="2">
        <v>50</v>
      </c>
      <c r="D21" s="2">
        <v>517</v>
      </c>
      <c r="E21" s="2">
        <v>1</v>
      </c>
      <c r="F21" s="2">
        <f t="shared" si="0"/>
        <v>517</v>
      </c>
      <c r="G21" s="2">
        <f t="shared" si="2"/>
        <v>579.0400000000001</v>
      </c>
      <c r="H21" s="12" t="s">
        <v>148</v>
      </c>
      <c r="I21" s="2">
        <f t="shared" si="1"/>
        <v>579.0400000000001</v>
      </c>
    </row>
    <row r="22" spans="1:9" s="2" customFormat="1" ht="12.75">
      <c r="A22" s="5" t="s">
        <v>154</v>
      </c>
      <c r="B22" s="2" t="s">
        <v>153</v>
      </c>
      <c r="C22" s="2">
        <v>50</v>
      </c>
      <c r="D22" s="2">
        <v>238</v>
      </c>
      <c r="E22" s="2">
        <v>1</v>
      </c>
      <c r="F22" s="2">
        <f>D22*E22</f>
        <v>238</v>
      </c>
      <c r="G22" s="2">
        <f t="shared" si="2"/>
        <v>266.56</v>
      </c>
      <c r="H22" s="12" t="s">
        <v>148</v>
      </c>
      <c r="I22" s="2">
        <f>G22</f>
        <v>266.56</v>
      </c>
    </row>
    <row r="23" spans="1:9" s="2" customFormat="1" ht="12.75">
      <c r="A23" s="5" t="s">
        <v>154</v>
      </c>
      <c r="B23" s="2" t="s">
        <v>153</v>
      </c>
      <c r="C23" s="2">
        <v>52</v>
      </c>
      <c r="D23" s="2">
        <v>223</v>
      </c>
      <c r="E23" s="2">
        <v>1</v>
      </c>
      <c r="F23" s="2">
        <f>D23*E23</f>
        <v>223</v>
      </c>
      <c r="G23" s="2">
        <f t="shared" si="2"/>
        <v>249.76000000000002</v>
      </c>
      <c r="H23" s="12" t="s">
        <v>150</v>
      </c>
      <c r="I23" s="2">
        <f>G23</f>
        <v>249.76000000000002</v>
      </c>
    </row>
    <row r="24" spans="1:9" s="2" customFormat="1" ht="12.75">
      <c r="A24" s="5" t="s">
        <v>155</v>
      </c>
      <c r="B24" s="2" t="s">
        <v>156</v>
      </c>
      <c r="C24" s="2">
        <v>60</v>
      </c>
      <c r="D24" s="2">
        <v>277</v>
      </c>
      <c r="E24" s="2">
        <v>1</v>
      </c>
      <c r="F24" s="2">
        <f t="shared" si="0"/>
        <v>277</v>
      </c>
      <c r="G24" s="2">
        <f>F24*1.1</f>
        <v>304.70000000000005</v>
      </c>
      <c r="H24" s="12" t="s">
        <v>22</v>
      </c>
      <c r="I24" s="2">
        <f t="shared" si="1"/>
        <v>304.70000000000005</v>
      </c>
    </row>
    <row r="25" spans="1:9" s="2" customFormat="1" ht="12.75">
      <c r="A25" s="5" t="s">
        <v>155</v>
      </c>
      <c r="B25" s="2" t="s">
        <v>156</v>
      </c>
      <c r="C25" s="2">
        <v>62</v>
      </c>
      <c r="D25" s="2">
        <v>295</v>
      </c>
      <c r="E25" s="2">
        <v>1</v>
      </c>
      <c r="F25" s="2">
        <f t="shared" si="0"/>
        <v>295</v>
      </c>
      <c r="G25" s="2">
        <f>F25*1.1</f>
        <v>324.5</v>
      </c>
      <c r="H25" s="13" t="s">
        <v>67</v>
      </c>
      <c r="I25" s="2">
        <f t="shared" si="1"/>
        <v>324.5</v>
      </c>
    </row>
    <row r="26" spans="1:9" s="2" customFormat="1" ht="12.75">
      <c r="A26" s="5" t="s">
        <v>157</v>
      </c>
      <c r="B26" s="2" t="s">
        <v>156</v>
      </c>
      <c r="C26" s="2">
        <v>60</v>
      </c>
      <c r="D26" s="2">
        <v>200</v>
      </c>
      <c r="E26" s="2">
        <v>1</v>
      </c>
      <c r="F26" s="2">
        <f t="shared" si="0"/>
        <v>200</v>
      </c>
      <c r="G26" s="2">
        <f>F26*1.1</f>
        <v>220.00000000000003</v>
      </c>
      <c r="H26" s="12" t="s">
        <v>22</v>
      </c>
      <c r="I26" s="2">
        <f t="shared" si="1"/>
        <v>220.00000000000003</v>
      </c>
    </row>
    <row r="27" spans="1:9" s="2" customFormat="1" ht="12.75">
      <c r="A27" s="5" t="s">
        <v>157</v>
      </c>
      <c r="B27" s="2" t="s">
        <v>156</v>
      </c>
      <c r="C27" s="2">
        <v>62</v>
      </c>
      <c r="D27" s="2">
        <v>213</v>
      </c>
      <c r="E27" s="2">
        <v>1</v>
      </c>
      <c r="F27" s="2">
        <f>D27*E27</f>
        <v>213</v>
      </c>
      <c r="G27" s="2">
        <f>F27*1.1</f>
        <v>234.3</v>
      </c>
      <c r="H27" s="13" t="s">
        <v>67</v>
      </c>
      <c r="I27" s="2">
        <f>G27</f>
        <v>234.3</v>
      </c>
    </row>
    <row r="28" spans="1:9" s="2" customFormat="1" ht="15">
      <c r="A28" s="5" t="s">
        <v>158</v>
      </c>
      <c r="B28" s="2" t="s">
        <v>156</v>
      </c>
      <c r="C28" s="9">
        <v>54</v>
      </c>
      <c r="D28" s="2">
        <v>180</v>
      </c>
      <c r="E28" s="2">
        <v>1</v>
      </c>
      <c r="F28" s="2">
        <f>D28*E28</f>
        <v>180</v>
      </c>
      <c r="G28" s="2">
        <f>F28*1.15</f>
        <v>206.99999999999997</v>
      </c>
      <c r="H28" s="12" t="s">
        <v>159</v>
      </c>
      <c r="I28" s="2">
        <f>G28</f>
        <v>206.99999999999997</v>
      </c>
    </row>
    <row r="29" spans="1:9" s="2" customFormat="1" ht="12.75">
      <c r="A29" s="5" t="s">
        <v>160</v>
      </c>
      <c r="B29" s="2" t="s">
        <v>156</v>
      </c>
      <c r="C29" s="2">
        <v>62</v>
      </c>
      <c r="D29" s="2">
        <v>193</v>
      </c>
      <c r="E29" s="2">
        <v>1</v>
      </c>
      <c r="F29" s="2">
        <f t="shared" si="0"/>
        <v>193</v>
      </c>
      <c r="G29" s="2">
        <f>F29*1.1</f>
        <v>212.3</v>
      </c>
      <c r="H29" s="13" t="s">
        <v>67</v>
      </c>
      <c r="I29" s="2">
        <f t="shared" si="1"/>
        <v>212.3</v>
      </c>
    </row>
    <row r="30" spans="1:9" s="2" customFormat="1" ht="15.75" customHeight="1">
      <c r="A30" s="5" t="s">
        <v>161</v>
      </c>
      <c r="B30" s="2" t="s">
        <v>162</v>
      </c>
      <c r="C30" s="2">
        <v>64</v>
      </c>
      <c r="D30" s="2">
        <v>266</v>
      </c>
      <c r="E30" s="2">
        <v>1</v>
      </c>
      <c r="F30" s="2">
        <f>D30*E30</f>
        <v>266</v>
      </c>
      <c r="G30" s="2">
        <f>F30*1.15</f>
        <v>305.9</v>
      </c>
      <c r="H30" s="12" t="s">
        <v>134</v>
      </c>
      <c r="I30" s="2">
        <f t="shared" si="1"/>
        <v>305.9</v>
      </c>
    </row>
    <row r="31" spans="1:9" s="2" customFormat="1" ht="12.75">
      <c r="A31" s="5" t="s">
        <v>161</v>
      </c>
      <c r="B31" s="2" t="s">
        <v>162</v>
      </c>
      <c r="C31" s="2">
        <v>72</v>
      </c>
      <c r="D31" s="2">
        <v>266</v>
      </c>
      <c r="E31" s="2">
        <v>1</v>
      </c>
      <c r="F31" s="2">
        <f>D31</f>
        <v>266</v>
      </c>
      <c r="G31" s="2">
        <f>F31</f>
        <v>266</v>
      </c>
      <c r="H31" s="12" t="s">
        <v>21</v>
      </c>
      <c r="I31" s="2">
        <f t="shared" si="1"/>
        <v>266</v>
      </c>
    </row>
    <row r="32" spans="1:9" s="2" customFormat="1" ht="12.75">
      <c r="A32" s="5" t="s">
        <v>163</v>
      </c>
      <c r="B32" s="2" t="s">
        <v>162</v>
      </c>
      <c r="C32" s="2">
        <v>72</v>
      </c>
      <c r="D32" s="2">
        <v>246</v>
      </c>
      <c r="E32" s="2">
        <v>1</v>
      </c>
      <c r="F32" s="2">
        <f>D32</f>
        <v>246</v>
      </c>
      <c r="G32" s="2">
        <f>F32</f>
        <v>246</v>
      </c>
      <c r="H32" s="12" t="s">
        <v>21</v>
      </c>
      <c r="I32" s="2">
        <f t="shared" si="1"/>
        <v>246</v>
      </c>
    </row>
    <row r="33" spans="1:9" s="2" customFormat="1" ht="15">
      <c r="A33" s="5" t="s">
        <v>164</v>
      </c>
      <c r="B33" s="2" t="s">
        <v>162</v>
      </c>
      <c r="C33" s="14">
        <v>64</v>
      </c>
      <c r="D33" s="9">
        <v>262</v>
      </c>
      <c r="E33" s="2">
        <v>1</v>
      </c>
      <c r="F33" s="2">
        <f>D33*E33</f>
        <v>262</v>
      </c>
      <c r="G33" s="2">
        <f>F33*1.01</f>
        <v>264.62</v>
      </c>
      <c r="H33" s="12" t="s">
        <v>31</v>
      </c>
      <c r="I33" s="2">
        <f t="shared" si="1"/>
        <v>264.62</v>
      </c>
    </row>
    <row r="34" spans="1:9" s="2" customFormat="1" ht="15">
      <c r="A34" s="5" t="s">
        <v>165</v>
      </c>
      <c r="B34" s="2" t="s">
        <v>162</v>
      </c>
      <c r="C34" s="14">
        <v>64</v>
      </c>
      <c r="D34" s="9">
        <v>216</v>
      </c>
      <c r="E34" s="2">
        <v>1</v>
      </c>
      <c r="F34" s="2">
        <f>D34*E34</f>
        <v>216</v>
      </c>
      <c r="G34" s="2">
        <f>F34*1.15</f>
        <v>248.39999999999998</v>
      </c>
      <c r="H34" s="12" t="s">
        <v>134</v>
      </c>
      <c r="I34" s="2">
        <f t="shared" si="1"/>
        <v>248.39999999999998</v>
      </c>
    </row>
    <row r="35" spans="1:9" s="2" customFormat="1" ht="12.75">
      <c r="A35" s="5" t="s">
        <v>166</v>
      </c>
      <c r="B35" s="2" t="s">
        <v>162</v>
      </c>
      <c r="C35" s="2">
        <v>72</v>
      </c>
      <c r="D35" s="2">
        <v>123</v>
      </c>
      <c r="E35" s="2">
        <v>1</v>
      </c>
      <c r="F35" s="2">
        <f>D35</f>
        <v>123</v>
      </c>
      <c r="G35" s="2">
        <f>F35</f>
        <v>123</v>
      </c>
      <c r="H35" s="12" t="s">
        <v>21</v>
      </c>
      <c r="I35" s="2">
        <f t="shared" si="1"/>
        <v>123</v>
      </c>
    </row>
    <row r="36" spans="1:9" s="2" customFormat="1" ht="15">
      <c r="A36" s="5" t="s">
        <v>167</v>
      </c>
      <c r="B36" s="2" t="s">
        <v>162</v>
      </c>
      <c r="C36" s="2">
        <v>64</v>
      </c>
      <c r="D36" s="9">
        <v>320</v>
      </c>
      <c r="E36" s="2">
        <v>1</v>
      </c>
      <c r="F36" s="2">
        <f>D36*E36</f>
        <v>320</v>
      </c>
      <c r="G36" s="2">
        <f>F36*1.15</f>
        <v>368</v>
      </c>
      <c r="H36" s="12" t="s">
        <v>134</v>
      </c>
      <c r="I36" s="2">
        <f t="shared" si="1"/>
        <v>368</v>
      </c>
    </row>
    <row r="37" spans="1:9" s="2" customFormat="1" ht="15">
      <c r="A37" s="5" t="s">
        <v>167</v>
      </c>
      <c r="B37" s="2" t="s">
        <v>162</v>
      </c>
      <c r="C37" s="2">
        <v>72</v>
      </c>
      <c r="D37" s="9">
        <v>320</v>
      </c>
      <c r="E37" s="2">
        <v>1</v>
      </c>
      <c r="F37" s="2">
        <f>D37*E37</f>
        <v>320</v>
      </c>
      <c r="G37" s="2">
        <f>F37*1.15</f>
        <v>368</v>
      </c>
      <c r="H37" s="12" t="s">
        <v>134</v>
      </c>
      <c r="I37" s="2">
        <f t="shared" si="1"/>
        <v>368</v>
      </c>
    </row>
    <row r="104" ht="15">
      <c r="A104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75390625" style="0" customWidth="1"/>
    <col min="2" max="2" width="15.00390625" style="0" customWidth="1"/>
    <col min="3" max="3" width="14.625" style="0" customWidth="1"/>
    <col min="5" max="5" width="13.875" style="24" customWidth="1"/>
    <col min="6" max="6" width="13.875" style="0" customWidth="1"/>
    <col min="7" max="7" width="14.625" style="0" customWidth="1"/>
  </cols>
  <sheetData>
    <row r="1" spans="1:7" s="22" customFormat="1" ht="12.75">
      <c r="A1" s="21" t="s">
        <v>7</v>
      </c>
      <c r="B1" s="22" t="s">
        <v>172</v>
      </c>
      <c r="C1" s="22" t="s">
        <v>173</v>
      </c>
      <c r="D1" s="22" t="s">
        <v>168</v>
      </c>
      <c r="E1" s="22" t="s">
        <v>169</v>
      </c>
      <c r="F1" s="22" t="s">
        <v>170</v>
      </c>
      <c r="G1" s="22" t="s">
        <v>171</v>
      </c>
    </row>
    <row r="2" spans="1:6" ht="12.75">
      <c r="A2" s="23" t="s">
        <v>31</v>
      </c>
      <c r="B2">
        <v>265</v>
      </c>
      <c r="C2">
        <v>622</v>
      </c>
      <c r="D2">
        <v>887</v>
      </c>
      <c r="E2" s="24">
        <v>887</v>
      </c>
      <c r="F2">
        <v>21</v>
      </c>
    </row>
    <row r="3" spans="1:6" ht="12.75">
      <c r="A3" s="19" t="s">
        <v>149</v>
      </c>
      <c r="B3">
        <v>473</v>
      </c>
      <c r="C3">
        <v>0</v>
      </c>
      <c r="D3">
        <v>473</v>
      </c>
      <c r="E3" s="24">
        <v>473</v>
      </c>
      <c r="F3">
        <v>10</v>
      </c>
    </row>
    <row r="4" spans="1:6" ht="12.75">
      <c r="A4" s="19" t="s">
        <v>133</v>
      </c>
      <c r="B4">
        <v>398</v>
      </c>
      <c r="C4">
        <v>0</v>
      </c>
      <c r="D4">
        <v>398</v>
      </c>
      <c r="E4" s="24">
        <v>398</v>
      </c>
      <c r="F4">
        <v>9</v>
      </c>
    </row>
    <row r="5" spans="1:6" ht="12.75">
      <c r="A5" s="19" t="s">
        <v>16</v>
      </c>
      <c r="B5">
        <v>0</v>
      </c>
      <c r="C5">
        <v>1095</v>
      </c>
      <c r="D5">
        <v>1095</v>
      </c>
      <c r="E5" s="24">
        <v>1095</v>
      </c>
      <c r="F5">
        <v>23</v>
      </c>
    </row>
    <row r="6" spans="1:6" ht="12.75">
      <c r="A6" s="19" t="s">
        <v>150</v>
      </c>
      <c r="B6">
        <v>694</v>
      </c>
      <c r="C6">
        <v>0</v>
      </c>
      <c r="D6">
        <v>694</v>
      </c>
      <c r="E6" s="24">
        <v>694</v>
      </c>
      <c r="F6">
        <v>15</v>
      </c>
    </row>
    <row r="7" spans="1:6" ht="12.75">
      <c r="A7" s="19" t="s">
        <v>62</v>
      </c>
      <c r="B7">
        <v>0</v>
      </c>
      <c r="C7">
        <v>582</v>
      </c>
      <c r="D7">
        <v>582</v>
      </c>
      <c r="E7" s="24">
        <v>582</v>
      </c>
      <c r="F7">
        <v>12</v>
      </c>
    </row>
    <row r="8" spans="1:6" ht="12.75">
      <c r="A8" s="19" t="s">
        <v>55</v>
      </c>
      <c r="B8">
        <v>0</v>
      </c>
      <c r="C8">
        <v>1301</v>
      </c>
      <c r="D8">
        <v>1301</v>
      </c>
      <c r="E8" s="24">
        <v>1301</v>
      </c>
      <c r="F8">
        <v>27</v>
      </c>
    </row>
    <row r="9" spans="1:7" ht="12.75">
      <c r="A9" s="19" t="s">
        <v>120</v>
      </c>
      <c r="B9">
        <v>0</v>
      </c>
      <c r="C9">
        <v>104</v>
      </c>
      <c r="D9">
        <v>104</v>
      </c>
      <c r="E9" s="24">
        <v>105</v>
      </c>
      <c r="F9">
        <v>2</v>
      </c>
      <c r="G9">
        <v>1</v>
      </c>
    </row>
    <row r="10" spans="1:6" ht="12.75">
      <c r="A10" s="19" t="s">
        <v>22</v>
      </c>
      <c r="B10">
        <v>525</v>
      </c>
      <c r="C10">
        <v>409</v>
      </c>
      <c r="D10">
        <v>934</v>
      </c>
      <c r="E10" s="24">
        <v>934</v>
      </c>
      <c r="F10">
        <v>20</v>
      </c>
    </row>
    <row r="11" spans="1:7" ht="12.75">
      <c r="A11" s="19" t="s">
        <v>41</v>
      </c>
      <c r="B11">
        <v>0</v>
      </c>
      <c r="C11">
        <v>811</v>
      </c>
      <c r="D11">
        <v>811</v>
      </c>
      <c r="E11" s="24">
        <v>850</v>
      </c>
      <c r="F11">
        <v>18</v>
      </c>
      <c r="G11">
        <v>39</v>
      </c>
    </row>
    <row r="12" spans="1:6" ht="12.75">
      <c r="A12" s="19" t="s">
        <v>21</v>
      </c>
      <c r="B12">
        <v>955</v>
      </c>
      <c r="C12">
        <v>716</v>
      </c>
      <c r="D12">
        <v>1671</v>
      </c>
      <c r="E12" s="24">
        <v>11671</v>
      </c>
      <c r="F12">
        <v>40</v>
      </c>
    </row>
    <row r="13" spans="1:6" ht="12.75">
      <c r="A13" s="19" t="s">
        <v>112</v>
      </c>
      <c r="B13">
        <v>0</v>
      </c>
      <c r="C13">
        <v>193</v>
      </c>
      <c r="D13">
        <v>193</v>
      </c>
      <c r="E13" s="24">
        <v>193</v>
      </c>
      <c r="F13">
        <v>4</v>
      </c>
    </row>
    <row r="14" spans="1:6" ht="12.75">
      <c r="A14" s="19" t="s">
        <v>44</v>
      </c>
      <c r="B14">
        <v>0</v>
      </c>
      <c r="C14">
        <v>1147</v>
      </c>
      <c r="D14">
        <v>1147</v>
      </c>
      <c r="E14" s="24">
        <v>1147</v>
      </c>
      <c r="F14">
        <v>24</v>
      </c>
    </row>
    <row r="15" spans="1:6" ht="12.75">
      <c r="A15" s="19" t="s">
        <v>12</v>
      </c>
      <c r="B15">
        <v>0</v>
      </c>
      <c r="C15">
        <v>1180</v>
      </c>
      <c r="D15">
        <v>1180</v>
      </c>
      <c r="E15" s="24">
        <v>1180</v>
      </c>
      <c r="F15">
        <v>24</v>
      </c>
    </row>
    <row r="16" spans="1:6" ht="12.75">
      <c r="A16" s="20" t="s">
        <v>148</v>
      </c>
      <c r="B16">
        <v>1318</v>
      </c>
      <c r="C16">
        <v>0</v>
      </c>
      <c r="D16">
        <v>1318</v>
      </c>
      <c r="E16" s="24">
        <v>1318</v>
      </c>
      <c r="F16">
        <v>28</v>
      </c>
    </row>
    <row r="17" spans="1:6" ht="12.75">
      <c r="A17" s="18" t="s">
        <v>47</v>
      </c>
      <c r="B17">
        <v>0</v>
      </c>
      <c r="C17">
        <v>320</v>
      </c>
      <c r="D17">
        <v>320</v>
      </c>
      <c r="E17" s="24">
        <v>320</v>
      </c>
      <c r="F17">
        <v>7</v>
      </c>
    </row>
    <row r="18" spans="1:6" ht="12.75">
      <c r="A18" s="19" t="s">
        <v>110</v>
      </c>
      <c r="B18">
        <v>0</v>
      </c>
      <c r="C18">
        <v>242</v>
      </c>
      <c r="D18">
        <v>242</v>
      </c>
      <c r="E18" s="24">
        <v>242</v>
      </c>
      <c r="F18">
        <v>5</v>
      </c>
    </row>
    <row r="19" spans="1:7" ht="12.75">
      <c r="A19" s="19" t="s">
        <v>34</v>
      </c>
      <c r="B19">
        <v>0</v>
      </c>
      <c r="C19">
        <v>941</v>
      </c>
      <c r="D19">
        <v>941</v>
      </c>
      <c r="E19" s="24">
        <v>930</v>
      </c>
      <c r="F19">
        <v>19</v>
      </c>
      <c r="G19">
        <v>-11</v>
      </c>
    </row>
    <row r="20" spans="1:7" ht="12.75">
      <c r="A20" s="19" t="s">
        <v>67</v>
      </c>
      <c r="B20">
        <v>1502</v>
      </c>
      <c r="C20">
        <v>260</v>
      </c>
      <c r="D20">
        <v>1762</v>
      </c>
      <c r="E20" s="24">
        <v>1802</v>
      </c>
      <c r="F20">
        <v>38</v>
      </c>
      <c r="G20">
        <v>40</v>
      </c>
    </row>
    <row r="21" spans="1:7" ht="12.75">
      <c r="A21" s="19" t="s">
        <v>136</v>
      </c>
      <c r="B21">
        <v>1154</v>
      </c>
      <c r="C21">
        <v>0</v>
      </c>
      <c r="D21">
        <v>1154</v>
      </c>
      <c r="E21" s="24">
        <v>1200</v>
      </c>
      <c r="F21">
        <v>24</v>
      </c>
      <c r="G21">
        <v>46</v>
      </c>
    </row>
    <row r="22" spans="1:6" ht="12.75">
      <c r="A22" s="20" t="s">
        <v>159</v>
      </c>
      <c r="B22">
        <v>207</v>
      </c>
      <c r="C22">
        <v>0</v>
      </c>
      <c r="D22">
        <v>207</v>
      </c>
      <c r="E22" s="24">
        <v>207</v>
      </c>
      <c r="F22">
        <v>4</v>
      </c>
    </row>
    <row r="23" spans="1:7" ht="12.75">
      <c r="A23" s="19" t="s">
        <v>18</v>
      </c>
      <c r="B23">
        <v>0</v>
      </c>
      <c r="C23">
        <v>3086</v>
      </c>
      <c r="D23">
        <v>3086</v>
      </c>
      <c r="E23" s="24">
        <v>3100</v>
      </c>
      <c r="F23">
        <v>64</v>
      </c>
      <c r="G23">
        <v>14</v>
      </c>
    </row>
    <row r="24" spans="1:6" ht="12.75">
      <c r="A24" s="19" t="s">
        <v>134</v>
      </c>
      <c r="B24">
        <v>1707</v>
      </c>
      <c r="C24">
        <v>0</v>
      </c>
      <c r="D24">
        <v>1707</v>
      </c>
      <c r="E24" s="24">
        <v>1707</v>
      </c>
      <c r="F24">
        <v>35</v>
      </c>
    </row>
    <row r="25" spans="1:6" ht="12.75">
      <c r="A25" s="19" t="s">
        <v>142</v>
      </c>
      <c r="B25">
        <v>330</v>
      </c>
      <c r="C25">
        <v>0</v>
      </c>
      <c r="D25">
        <v>330</v>
      </c>
      <c r="E25" s="24">
        <v>330</v>
      </c>
      <c r="F25">
        <v>7</v>
      </c>
    </row>
    <row r="26" spans="1:6" ht="12.75">
      <c r="A26" s="19" t="s">
        <v>11</v>
      </c>
      <c r="B26">
        <v>0</v>
      </c>
      <c r="C26">
        <v>763</v>
      </c>
      <c r="D26">
        <v>763</v>
      </c>
      <c r="E26" s="24">
        <v>763</v>
      </c>
      <c r="F26">
        <v>17</v>
      </c>
    </row>
    <row r="32" ht="12.75">
      <c r="B32" t="s">
        <v>174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2012-08-29T14:03:08Z</dcterms:created>
  <dcterms:modified xsi:type="dcterms:W3CDTF">2012-08-29T18:45:58Z</dcterms:modified>
  <cp:category/>
  <cp:version/>
  <cp:contentType/>
  <cp:contentStatus/>
</cp:coreProperties>
</file>