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0" windowHeight="6540" activeTab="2"/>
  </bookViews>
  <sheets>
    <sheet name="КП-43" sheetId="1" r:id="rId1"/>
    <sheet name="Лето 2016. Ч.1" sheetId="2" r:id="rId2"/>
    <sheet name="Оплаты" sheetId="3" r:id="rId3"/>
  </sheets>
  <definedNames>
    <definedName name="_xlnm._FilterDatabase" localSheetId="0" hidden="1">'КП-43'!$A$1:$H$30</definedName>
    <definedName name="_xlnm._FilterDatabase" localSheetId="1" hidden="1">'Лето 2016. Ч.1'!$A$1:$H$133</definedName>
  </definedNames>
  <calcPr fullCalcOnLoad="1" refMode="R1C1"/>
</workbook>
</file>

<file path=xl/sharedStrings.xml><?xml version="1.0" encoding="utf-8"?>
<sst xmlns="http://schemas.openxmlformats.org/spreadsheetml/2006/main" count="712" uniqueCount="208">
  <si>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</si>
  <si>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</si>
  <si>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</si>
  <si>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</si>
  <si>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</si>
  <si>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</si>
  <si>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</si>
  <si>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</si>
  <si>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</si>
  <si>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</si>
  <si>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</si>
  <si>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</si>
  <si>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</si>
  <si>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всего</t>
  </si>
  <si>
    <t>КП</t>
  </si>
  <si>
    <t>Весёлые совы</t>
  </si>
  <si>
    <t>62-122</t>
  </si>
  <si>
    <t>Svetalia</t>
  </si>
  <si>
    <t>Джемпер для девочки ДДД250001н орнамент бирюза</t>
  </si>
  <si>
    <t>Шелковый путь</t>
  </si>
  <si>
    <t>68-134</t>
  </si>
  <si>
    <t>Ирик_777lcr</t>
  </si>
  <si>
    <t>Рейтузы для девочки ДРЛ894800 белый</t>
  </si>
  <si>
    <t>ВОДА</t>
  </si>
  <si>
    <t>Рейтузы для девочки ДРЛ824820 черный</t>
  </si>
  <si>
    <t>Крылья бабочки</t>
  </si>
  <si>
    <t>56-110</t>
  </si>
  <si>
    <t>Jonna</t>
  </si>
  <si>
    <t>Рейтузы для девочки ДРЛ824820н розы на черном</t>
  </si>
  <si>
    <t>Платье для девочки ДПК914001н гавайские цветы на бирюзе+белый</t>
  </si>
  <si>
    <t>Летний блюз</t>
  </si>
  <si>
    <t>64-128</t>
  </si>
  <si>
    <t>плутовка</t>
  </si>
  <si>
    <t>Головной убор для девочки ДГК131001н</t>
  </si>
  <si>
    <t>i.sonata</t>
  </si>
  <si>
    <t>Джемпер для девочки ДДД250001н белый+орнамент бирюза</t>
  </si>
  <si>
    <t>72-140</t>
  </si>
  <si>
    <t>Велена)</t>
  </si>
  <si>
    <t>Алёна77</t>
  </si>
  <si>
    <t>Джемпер для девочки ДДК251001н белый+орнамент бирюза / Верблюд</t>
  </si>
  <si>
    <t>Сарафан для девочки ДПС259001н</t>
  </si>
  <si>
    <t>Mutik</t>
  </si>
  <si>
    <t>Комплект нательный детск. ПНК629025 синий</t>
  </si>
  <si>
    <t>Trevira</t>
  </si>
  <si>
    <t>80-152</t>
  </si>
  <si>
    <t>natashka-dereza</t>
  </si>
  <si>
    <t>Бриджи для мальчика ПБР168800 темно-коричневый</t>
  </si>
  <si>
    <t>Рыбалка</t>
  </si>
  <si>
    <t>60-116</t>
  </si>
  <si>
    <t>Трусы для мальчика ПНП700001 белый</t>
  </si>
  <si>
    <t>Белье</t>
  </si>
  <si>
    <t>Трусы для мальчика ПНП700001н красный / буквы</t>
  </si>
  <si>
    <t>Трусы для мальчика ПНП700001н синий / буквы</t>
  </si>
  <si>
    <t>Автогонки</t>
  </si>
  <si>
    <t>Трусы для мальчика ПНП700051 полоска бежево-коричневый+коричневый</t>
  </si>
  <si>
    <t>Трусы для мальчика ПНП700001 морская волна</t>
  </si>
  <si>
    <t>Альпинист</t>
  </si>
  <si>
    <t>Высота</t>
  </si>
  <si>
    <t>Трусы для мальчика ПНП700001н черный+камуфляж цифра ночь</t>
  </si>
  <si>
    <t>Трусы для мальчика ПНШ720001 бордовый+темно-синий</t>
  </si>
  <si>
    <t>Маленький пират</t>
  </si>
  <si>
    <t>Трусы для мальчика ПНП700001н тедди василек+василек</t>
  </si>
  <si>
    <t>Медведик</t>
  </si>
  <si>
    <t>Трусы для мальчика ПНП700001н  самолеты синий</t>
  </si>
  <si>
    <t>Самолеты</t>
  </si>
  <si>
    <t>Трусы для мальчика ПНШ721001н серый+самолеты синий</t>
  </si>
  <si>
    <t>СолнечноеНастроение</t>
  </si>
  <si>
    <t>Платья для малышек</t>
  </si>
  <si>
    <t>54-92</t>
  </si>
  <si>
    <t>Платье для девочки ДПД082067 оранжевый</t>
  </si>
  <si>
    <t>Хохлома</t>
  </si>
  <si>
    <t>Комбинезон ясельн. ЯЗД879067н черный+хохлома / Соловей и веточка</t>
  </si>
  <si>
    <t>Маленький байкер</t>
  </si>
  <si>
    <t>52-86</t>
  </si>
  <si>
    <t>nirifka</t>
  </si>
  <si>
    <t>Головной убор для мальчика ЮГК647001 синий</t>
  </si>
  <si>
    <t>*</t>
  </si>
  <si>
    <t>Брюки для мальчика ЮББ648258 синий</t>
  </si>
  <si>
    <t>mirrrinka</t>
  </si>
  <si>
    <t>DJulik</t>
  </si>
  <si>
    <t>knopa80</t>
  </si>
  <si>
    <t>Брюки для девочки ДБМ874258н коралл+орнамент</t>
  </si>
  <si>
    <t>Рейтузы для девочки ДРЛ894804н бежевые звезды на коричневом</t>
  </si>
  <si>
    <t>Волшебная радуга</t>
  </si>
  <si>
    <t>Львен</t>
  </si>
  <si>
    <t>elena678</t>
  </si>
  <si>
    <t>Головной убор для девочки ДГК287804н цветы гжель</t>
  </si>
  <si>
    <t>Гжель</t>
  </si>
  <si>
    <t>Ми-Ка</t>
  </si>
  <si>
    <t>Пчелка_Майя</t>
  </si>
  <si>
    <t>Головной убор-косынка для девочки ДГК136804</t>
  </si>
  <si>
    <t>Джемпер для девочки ДДБ072804 белый</t>
  </si>
  <si>
    <t>52-98</t>
  </si>
  <si>
    <t>Джемпер для девочки ДДК073804 белый</t>
  </si>
  <si>
    <t>Бабушка в квадрате</t>
  </si>
  <si>
    <t>skazka_tim</t>
  </si>
  <si>
    <t>Джемпер для девочки ДДК073804н цветы гжель</t>
  </si>
  <si>
    <t>50-92</t>
  </si>
  <si>
    <t>54-104</t>
  </si>
  <si>
    <t>Платье для девочки ДПБ062804н белый+цветы гжель</t>
  </si>
  <si>
    <t>Рейтузы для девочки ДРЛ464804н цветы гжель</t>
  </si>
  <si>
    <t>Рейтузы для девочки ДРЛ894800 василек</t>
  </si>
  <si>
    <t>Юбка для девочки ДЮК064804 василек</t>
  </si>
  <si>
    <t>Джемпер для девочки ДДК447820 розовый</t>
  </si>
  <si>
    <t>Джемпер для девочки ДДК447820н розы на черном</t>
  </si>
  <si>
    <t>Ромовая баба</t>
  </si>
  <si>
    <t>Рейтузы для девочки ДРЛ824820 розовый</t>
  </si>
  <si>
    <t>Gugushonok</t>
  </si>
  <si>
    <t>Платье для девочки ДПБ918001н белые цветы на темно-синем+белый</t>
  </si>
  <si>
    <t>Платье для девочки ДПБ918001н горох на красном+белый</t>
  </si>
  <si>
    <t>Платье для девочки ДПБ918001н красные цветы на синем+белый</t>
  </si>
  <si>
    <t>Евгения_Ф</t>
  </si>
  <si>
    <t>МЮВ</t>
  </si>
  <si>
    <t>Платье для девочки ДПК914001н горох на красном+белый</t>
  </si>
  <si>
    <t>Платье для девочки ДПК914001н черный горох на белом+ярко-красный</t>
  </si>
  <si>
    <t>Дина М</t>
  </si>
  <si>
    <t>Платье для девочки ДПК921001н белые цветы на темно-синем+белый</t>
  </si>
  <si>
    <t>Платье для девочки ДПК921001н горох на красном+белый</t>
  </si>
  <si>
    <t>Платье для девочки ДПК921001н ромашки и горошки на темно-синем+белый</t>
  </si>
  <si>
    <t>Anney</t>
  </si>
  <si>
    <t>Платье для девочки ДПК881001н белый+горох на малине / Птички на ветке</t>
  </si>
  <si>
    <t>50-80</t>
  </si>
  <si>
    <t>Рейтузы для девочки ДРЛ894805н цветы на сером</t>
  </si>
  <si>
    <t>Романтика</t>
  </si>
  <si>
    <t>AlesiaZ</t>
  </si>
  <si>
    <t>Tane4ka.pt</t>
  </si>
  <si>
    <t>Рейтузы для девочки ДРЛ894800н вышивка</t>
  </si>
  <si>
    <t>Славянский орнамент</t>
  </si>
  <si>
    <t>Бесенок</t>
  </si>
  <si>
    <t>Джемпер для девочки ДДБ254001н орнамент бирюза</t>
  </si>
  <si>
    <t>anna9om</t>
  </si>
  <si>
    <t>АсенокС</t>
  </si>
  <si>
    <t>Джемпер для девочки ДДК251001н орнамент бирюза</t>
  </si>
  <si>
    <t>Платье для девочки ДПК258001н белый+орнамент бирюза</t>
  </si>
  <si>
    <t>Maritta</t>
  </si>
  <si>
    <t>Рейтузы для девочки ДРЛ494800 светлая бирюза</t>
  </si>
  <si>
    <t>Джемпер для девочки ДДК251001н белый+орнамент бирюза / Слон</t>
  </si>
  <si>
    <t>FieRinka</t>
  </si>
  <si>
    <t>Джемпер для мальчика ПДБ008002 серый</t>
  </si>
  <si>
    <t>Стройтехника</t>
  </si>
  <si>
    <t>ликвидация</t>
  </si>
  <si>
    <t>Джемпер для мальчика ПДД137067 желтый+серый/экскаватор</t>
  </si>
  <si>
    <t>Джемпер для мальчика ПДБ016001 синий</t>
  </si>
  <si>
    <t>Космический десант</t>
  </si>
  <si>
    <t>Рейтузы для девочки ДРЛ894820н желтые огурцы на голубом</t>
  </si>
  <si>
    <t>Рейтузы для девочки ДРЛ894800н коричневые звезды на бежевом</t>
  </si>
  <si>
    <t>ЩЕРБАКОВА</t>
  </si>
  <si>
    <t>и 128 с КП-34</t>
  </si>
  <si>
    <t xml:space="preserve">Платье для девочки ДПБ918001н бирюзовые цветы и листья+белый </t>
  </si>
  <si>
    <t>ранетка87</t>
  </si>
  <si>
    <t>Рейтузы для девочки ДРЛ894800 бирюза</t>
  </si>
  <si>
    <t>Рейтузы для девочки ДРЛ894800 красный</t>
  </si>
  <si>
    <t>Рейтузы для девочки ДРЛ894804 фиолетовый</t>
  </si>
  <si>
    <t>Джемпер для девочки ДДД250001н белый+вышивка</t>
  </si>
  <si>
    <t>Джемпер для девочки ДДД250001н белый+вышивка/Девочка</t>
  </si>
  <si>
    <t>Джемпер для девочки ДДК251001 белый+вышивка</t>
  </si>
  <si>
    <t>Платье для девочки ДПК258001н</t>
  </si>
  <si>
    <t>malol</t>
  </si>
  <si>
    <t>frumic</t>
  </si>
  <si>
    <t>62-162</t>
  </si>
  <si>
    <t>Рейтузы для девочки ДРЛ894800 коралл</t>
  </si>
  <si>
    <t>Neeva</t>
  </si>
  <si>
    <t>~Lilya~</t>
  </si>
  <si>
    <t>Головной убор для девочки ДГК287001н</t>
  </si>
  <si>
    <t>Рейтузы для девочки ДРЛ894820н мелкоцвет и листья на черном</t>
  </si>
  <si>
    <t>Рейтузы для девочки ДРЛ894820н розы на бежевом</t>
  </si>
  <si>
    <t>Рейтузы для девочки ДРЛ894820н розовые пионы и красные маки на черном</t>
  </si>
  <si>
    <t>Шамаханская</t>
  </si>
  <si>
    <t>P_andora</t>
  </si>
  <si>
    <t>Гарнитур для мальчика ПНГ173001н белый+полоска тедди голубой+бирюза / Кот</t>
  </si>
  <si>
    <t>Пес и кот</t>
  </si>
  <si>
    <t>Гарнитур для мальчика ПНГ173001н белый+полоска тедди голубой+бирюза / Пес</t>
  </si>
  <si>
    <t>Трусы для мальчика ПНП700001 бирюза</t>
  </si>
  <si>
    <t>Гарнитур для мальчика ПНГ173001н белый+ферма+бирюза / Медведь с лошадкой</t>
  </si>
  <si>
    <t>Медведь-фермер</t>
  </si>
  <si>
    <t>Трусы для мальчика ПНП700001н бирюза+ферма</t>
  </si>
  <si>
    <t>Moskoun</t>
  </si>
  <si>
    <t>Рейтузы для девочки ДРЛ464800 яркая бирюза</t>
  </si>
  <si>
    <t>Рейтузы для девочки ДРЛ894800 сирень</t>
  </si>
  <si>
    <t>Рейтузы для девочки ДРЛ894804 бежевый</t>
  </si>
  <si>
    <t>Джемпер для девочки ДДБ254001н вышивка</t>
  </si>
  <si>
    <t>Джемпер для девочки ДДК251001н вышивка</t>
  </si>
  <si>
    <t>NLL</t>
  </si>
  <si>
    <t>Пижама детск. УНЖ201001н розовый / дуэт</t>
  </si>
  <si>
    <t>Домашняя одежда</t>
  </si>
  <si>
    <t>Sobox</t>
  </si>
  <si>
    <t>Платье для девочки ДПБ847001н, горох на синем+белый</t>
  </si>
  <si>
    <t>Лето 2016</t>
  </si>
  <si>
    <t>Татьяна К</t>
  </si>
  <si>
    <t>Яблочная сказка</t>
  </si>
  <si>
    <t>Джемпер для девочки ДДД130067 желтый</t>
  </si>
  <si>
    <t>Рейтузы для девочки ДРЛ894804н цветы на фиолетовом</t>
  </si>
  <si>
    <t>Трусы для девочки ДНТ034001н землянички</t>
  </si>
  <si>
    <t>Мышата и сладости</t>
  </si>
  <si>
    <t xml:space="preserve">Трусы для девочки ДНТ034001 розовый </t>
  </si>
  <si>
    <t>Пушистые друзья</t>
  </si>
  <si>
    <t>Вышивка гладью</t>
  </si>
  <si>
    <t>48-86</t>
  </si>
  <si>
    <t>Рейтузы для девочки ДРЛ943800 василек</t>
  </si>
  <si>
    <t>Рейтузы для девочки ДРЛ556800 бирюза</t>
  </si>
  <si>
    <t>1304+429</t>
  </si>
  <si>
    <t>812+210</t>
  </si>
  <si>
    <t>Брюки для мальчика ПББ394258</t>
  </si>
  <si>
    <t>Охота</t>
  </si>
  <si>
    <t>nadia1984</t>
  </si>
  <si>
    <t>Куртка для мальчика ПДД429258</t>
  </si>
  <si>
    <t>Сарафан для девочки ДПС948001н</t>
  </si>
  <si>
    <t>Лужок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</si>
</sst>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" borderId="0" xfId="0" applyFill="1" applyAlignment="1">
      <alignment/>
    </xf>
    <xf numFmtId="0" fontId="0" fillId="0" borderId="0" xfId="0" applyFill="1" applyAlignment="1">
      <alignment horizontal="left"/>
    </xf>
    <xf numFmtId="0" fontId="0" fillId="3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pane ySplit="1" topLeftCell="BM2" activePane="bottomLeft" state="frozen"/>
      <selection pane="topLeft" activeCell="A1" sqref="A1"/>
      <selection pane="bottomLeft" activeCell="K24" sqref="K24"/>
    </sheetView>
  </sheetViews>
  <sheetFormatPr defaultColWidth="9.00390625" defaultRowHeight="12.75"/>
  <cols>
    <col min="1" max="1" width="50.875" style="0" customWidth="1"/>
    <col min="2" max="2" width="17.00390625" style="0" customWidth="1"/>
    <col min="3" max="3" width="10.75390625" style="0" customWidth="1"/>
    <col min="4" max="4" width="9.125" style="6" customWidth="1"/>
    <col min="7" max="7" width="11.875" style="0" customWidth="1"/>
    <col min="8" max="8" width="21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142</v>
      </c>
      <c r="B2" t="s">
        <v>143</v>
      </c>
      <c r="C2" s="24" t="s">
        <v>92</v>
      </c>
      <c r="D2" s="19">
        <v>139</v>
      </c>
      <c r="E2" s="3">
        <v>1</v>
      </c>
      <c r="F2" s="3">
        <f>D2*E2</f>
        <v>139</v>
      </c>
      <c r="G2" s="3">
        <f>F2*1.12</f>
        <v>155.68</v>
      </c>
      <c r="H2" s="6" t="s">
        <v>137</v>
      </c>
    </row>
    <row r="3" spans="1:8" ht="12.75">
      <c r="A3" t="s">
        <v>138</v>
      </c>
      <c r="B3" t="s">
        <v>139</v>
      </c>
      <c r="C3" s="24" t="s">
        <v>92</v>
      </c>
      <c r="D3" s="21">
        <v>154</v>
      </c>
      <c r="E3" s="3">
        <v>1</v>
      </c>
      <c r="F3" s="3">
        <f>D3*E3</f>
        <v>154</v>
      </c>
      <c r="G3" s="3">
        <f>F3*1.12</f>
        <v>172.48000000000002</v>
      </c>
      <c r="H3" s="6" t="s">
        <v>137</v>
      </c>
    </row>
    <row r="4" spans="1:8" ht="13.5" thickBot="1">
      <c r="A4" t="s">
        <v>141</v>
      </c>
      <c r="B4" t="s">
        <v>139</v>
      </c>
      <c r="C4" s="24" t="s">
        <v>92</v>
      </c>
      <c r="D4" s="19">
        <v>217</v>
      </c>
      <c r="E4" s="3">
        <v>1</v>
      </c>
      <c r="F4" s="3">
        <f>D4*E4</f>
        <v>217</v>
      </c>
      <c r="G4" s="3">
        <f>F4*1.12</f>
        <v>243.04000000000002</v>
      </c>
      <c r="H4" s="6" t="s">
        <v>137</v>
      </c>
    </row>
    <row r="5" spans="1:8" ht="13.5" thickBot="1">
      <c r="A5" s="26" t="s">
        <v>42</v>
      </c>
      <c r="B5" s="26" t="s">
        <v>43</v>
      </c>
      <c r="C5" s="27" t="s">
        <v>44</v>
      </c>
      <c r="D5" s="28">
        <v>828</v>
      </c>
      <c r="E5" s="29">
        <v>1</v>
      </c>
      <c r="F5" s="29">
        <f>D5*E5</f>
        <v>828</v>
      </c>
      <c r="G5" s="29">
        <f>F5*1.15</f>
        <v>952.1999999999999</v>
      </c>
      <c r="H5" s="28" t="s">
        <v>41</v>
      </c>
    </row>
    <row r="6" spans="1:8" ht="12.75">
      <c r="A6" s="26" t="s">
        <v>54</v>
      </c>
      <c r="B6" s="26" t="s">
        <v>53</v>
      </c>
      <c r="C6" s="27" t="s">
        <v>26</v>
      </c>
      <c r="D6" s="33">
        <v>71</v>
      </c>
      <c r="E6" s="29">
        <v>1</v>
      </c>
      <c r="F6" s="29">
        <f>D6*E6</f>
        <v>71</v>
      </c>
      <c r="G6" s="29">
        <f>F6*1.1</f>
        <v>78.10000000000001</v>
      </c>
      <c r="H6" s="28" t="s">
        <v>45</v>
      </c>
    </row>
    <row r="7" spans="1:8" ht="12.75">
      <c r="A7" t="s">
        <v>55</v>
      </c>
      <c r="B7" t="s">
        <v>56</v>
      </c>
      <c r="C7" s="24" t="s">
        <v>48</v>
      </c>
      <c r="D7" s="6">
        <v>75</v>
      </c>
      <c r="E7" s="3">
        <v>1</v>
      </c>
      <c r="F7" s="3">
        <f>D7*E7</f>
        <v>75</v>
      </c>
      <c r="G7" s="3">
        <f>F7*1.1</f>
        <v>82.5</v>
      </c>
      <c r="H7" s="6" t="s">
        <v>45</v>
      </c>
    </row>
    <row r="8" spans="1:8" ht="12.75">
      <c r="A8" t="s">
        <v>49</v>
      </c>
      <c r="B8" t="s">
        <v>50</v>
      </c>
      <c r="C8" s="24" t="s">
        <v>31</v>
      </c>
      <c r="D8" s="6">
        <v>42</v>
      </c>
      <c r="E8" s="3">
        <v>1</v>
      </c>
      <c r="F8" s="3">
        <f>D8*E8</f>
        <v>42</v>
      </c>
      <c r="G8" s="3">
        <f>F8*1.1</f>
        <v>46.2</v>
      </c>
      <c r="H8" s="6" t="s">
        <v>45</v>
      </c>
    </row>
    <row r="9" spans="1:8" ht="12.75">
      <c r="A9" t="s">
        <v>51</v>
      </c>
      <c r="B9" t="s">
        <v>50</v>
      </c>
      <c r="C9" s="24" t="s">
        <v>16</v>
      </c>
      <c r="D9" s="6">
        <v>47</v>
      </c>
      <c r="E9" s="3">
        <v>1</v>
      </c>
      <c r="F9" s="3">
        <f>D9*E9</f>
        <v>47</v>
      </c>
      <c r="G9" s="3">
        <f>F9*1.1</f>
        <v>51.7</v>
      </c>
      <c r="H9" s="6" t="s">
        <v>45</v>
      </c>
    </row>
    <row r="10" spans="1:8" ht="12.75">
      <c r="A10" t="s">
        <v>52</v>
      </c>
      <c r="B10" t="s">
        <v>50</v>
      </c>
      <c r="C10" s="24" t="s">
        <v>48</v>
      </c>
      <c r="D10" s="6">
        <v>46</v>
      </c>
      <c r="E10" s="3">
        <v>1</v>
      </c>
      <c r="F10" s="3">
        <f>D10*E10</f>
        <v>46</v>
      </c>
      <c r="G10" s="3">
        <f>F10*1.1</f>
        <v>50.6</v>
      </c>
      <c r="H10" s="6" t="s">
        <v>45</v>
      </c>
    </row>
    <row r="11" spans="1:8" ht="12.75">
      <c r="A11" t="s">
        <v>58</v>
      </c>
      <c r="B11" t="s">
        <v>57</v>
      </c>
      <c r="C11" s="24" t="s">
        <v>16</v>
      </c>
      <c r="D11" s="6">
        <v>82</v>
      </c>
      <c r="E11" s="3">
        <v>1</v>
      </c>
      <c r="F11" s="3">
        <f>D11*E11</f>
        <v>82</v>
      </c>
      <c r="G11" s="3">
        <f>F11*1.1</f>
        <v>90.2</v>
      </c>
      <c r="H11" s="6" t="s">
        <v>45</v>
      </c>
    </row>
    <row r="12" spans="1:8" ht="12.75">
      <c r="A12" t="s">
        <v>59</v>
      </c>
      <c r="B12" t="s">
        <v>60</v>
      </c>
      <c r="C12" s="24" t="s">
        <v>26</v>
      </c>
      <c r="D12" s="6">
        <v>90</v>
      </c>
      <c r="E12" s="3">
        <v>1</v>
      </c>
      <c r="F12" s="3">
        <f>D12*E12</f>
        <v>90</v>
      </c>
      <c r="G12" s="3">
        <f>F12*1.1</f>
        <v>99.00000000000001</v>
      </c>
      <c r="H12" s="6" t="s">
        <v>45</v>
      </c>
    </row>
    <row r="13" spans="1:8" ht="12.75">
      <c r="A13" t="s">
        <v>61</v>
      </c>
      <c r="B13" t="s">
        <v>62</v>
      </c>
      <c r="C13" s="24" t="s">
        <v>26</v>
      </c>
      <c r="D13" s="6">
        <v>78</v>
      </c>
      <c r="E13" s="3">
        <v>1</v>
      </c>
      <c r="F13" s="3">
        <f>D13*E13</f>
        <v>78</v>
      </c>
      <c r="G13" s="3">
        <f>F13*1.1</f>
        <v>85.80000000000001</v>
      </c>
      <c r="H13" s="6" t="s">
        <v>45</v>
      </c>
    </row>
    <row r="14" spans="1:8" ht="12.75">
      <c r="A14" t="s">
        <v>46</v>
      </c>
      <c r="B14" t="s">
        <v>47</v>
      </c>
      <c r="C14" s="24" t="s">
        <v>48</v>
      </c>
      <c r="D14" s="6">
        <v>271</v>
      </c>
      <c r="E14" s="3">
        <v>1</v>
      </c>
      <c r="F14" s="3">
        <f>D14*E14</f>
        <v>271</v>
      </c>
      <c r="G14" s="3">
        <f>F14*1.1</f>
        <v>298.1</v>
      </c>
      <c r="H14" s="6" t="s">
        <v>45</v>
      </c>
    </row>
    <row r="15" spans="1:8" ht="12.75">
      <c r="A15" t="s">
        <v>63</v>
      </c>
      <c r="B15" t="s">
        <v>64</v>
      </c>
      <c r="C15" s="24" t="s">
        <v>16</v>
      </c>
      <c r="D15" s="6">
        <v>82</v>
      </c>
      <c r="E15" s="3">
        <v>1</v>
      </c>
      <c r="F15" s="3">
        <f>D15*E15</f>
        <v>82</v>
      </c>
      <c r="G15" s="3">
        <f>F15*1.1</f>
        <v>90.2</v>
      </c>
      <c r="H15" s="6" t="s">
        <v>45</v>
      </c>
    </row>
    <row r="16" spans="1:8" ht="13.5" thickBot="1">
      <c r="A16" t="s">
        <v>65</v>
      </c>
      <c r="B16" t="s">
        <v>64</v>
      </c>
      <c r="C16" s="24" t="s">
        <v>48</v>
      </c>
      <c r="D16" s="6">
        <v>90</v>
      </c>
      <c r="E16" s="3">
        <v>1</v>
      </c>
      <c r="F16" s="3">
        <f>D16*E16</f>
        <v>90</v>
      </c>
      <c r="G16" s="3">
        <f>F16*1.1</f>
        <v>99.00000000000001</v>
      </c>
      <c r="H16" s="6" t="s">
        <v>45</v>
      </c>
    </row>
    <row r="17" spans="1:8" ht="13.5" thickBot="1">
      <c r="A17" s="26" t="s">
        <v>183</v>
      </c>
      <c r="B17" s="26" t="s">
        <v>184</v>
      </c>
      <c r="C17" s="27" t="s">
        <v>16</v>
      </c>
      <c r="D17" s="30">
        <v>175</v>
      </c>
      <c r="E17" s="29">
        <v>2</v>
      </c>
      <c r="F17" s="29">
        <f>D17*E17</f>
        <v>350</v>
      </c>
      <c r="G17" s="29">
        <f>F17*1.15</f>
        <v>402.49999999999994</v>
      </c>
      <c r="H17" s="28" t="s">
        <v>182</v>
      </c>
    </row>
    <row r="18" spans="1:8" ht="12.75">
      <c r="A18" s="26" t="s">
        <v>173</v>
      </c>
      <c r="B18" s="26" t="s">
        <v>174</v>
      </c>
      <c r="C18" s="27" t="s">
        <v>97</v>
      </c>
      <c r="D18" s="28">
        <v>172</v>
      </c>
      <c r="E18" s="29">
        <v>1</v>
      </c>
      <c r="F18" s="29">
        <f>D18*E18</f>
        <v>172</v>
      </c>
      <c r="G18" s="29">
        <f>F18*1.15</f>
        <v>197.79999999999998</v>
      </c>
      <c r="H18" s="28" t="s">
        <v>168</v>
      </c>
    </row>
    <row r="19" spans="1:8" ht="12.75">
      <c r="A19" t="s">
        <v>175</v>
      </c>
      <c r="B19" t="s">
        <v>174</v>
      </c>
      <c r="C19" s="24" t="s">
        <v>97</v>
      </c>
      <c r="D19" s="6">
        <v>78</v>
      </c>
      <c r="E19" s="3">
        <v>2</v>
      </c>
      <c r="F19" s="3">
        <f>D19*E19</f>
        <v>156</v>
      </c>
      <c r="G19" s="3">
        <f>F19*1.15</f>
        <v>179.39999999999998</v>
      </c>
      <c r="H19" s="6" t="s">
        <v>168</v>
      </c>
    </row>
    <row r="20" spans="1:8" ht="12.75">
      <c r="A20" t="s">
        <v>169</v>
      </c>
      <c r="B20" t="s">
        <v>170</v>
      </c>
      <c r="C20" s="24" t="s">
        <v>97</v>
      </c>
      <c r="D20" s="6">
        <v>172</v>
      </c>
      <c r="E20" s="3">
        <v>1</v>
      </c>
      <c r="F20" s="3">
        <f>D20*E20</f>
        <v>172</v>
      </c>
      <c r="G20" s="3">
        <f>F20*1.15</f>
        <v>197.79999999999998</v>
      </c>
      <c r="H20" s="6" t="s">
        <v>168</v>
      </c>
    </row>
    <row r="21" spans="1:18" ht="12.75">
      <c r="A21" t="s">
        <v>171</v>
      </c>
      <c r="B21" t="s">
        <v>170</v>
      </c>
      <c r="C21" s="24" t="s">
        <v>97</v>
      </c>
      <c r="D21" s="6">
        <v>172</v>
      </c>
      <c r="E21" s="3">
        <v>1</v>
      </c>
      <c r="F21" s="3">
        <f>D21*E21</f>
        <v>172</v>
      </c>
      <c r="G21" s="3">
        <f>F21*1.15</f>
        <v>197.79999999999998</v>
      </c>
      <c r="H21" s="6" t="s">
        <v>168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8" ht="13.5" thickBot="1">
      <c r="A22" t="s">
        <v>172</v>
      </c>
      <c r="B22" t="s">
        <v>170</v>
      </c>
      <c r="C22" s="24" t="s">
        <v>97</v>
      </c>
      <c r="D22" s="6">
        <v>78</v>
      </c>
      <c r="E22" s="3">
        <v>2</v>
      </c>
      <c r="F22" s="3">
        <f>D22*E22</f>
        <v>156</v>
      </c>
      <c r="G22" s="3">
        <f>F22*1.15</f>
        <v>179.39999999999998</v>
      </c>
      <c r="H22" s="6" t="s">
        <v>168</v>
      </c>
    </row>
    <row r="23" spans="1:8" ht="12.75">
      <c r="A23" s="26" t="s">
        <v>199</v>
      </c>
      <c r="B23" s="26" t="s">
        <v>196</v>
      </c>
      <c r="C23" s="27" t="s">
        <v>197</v>
      </c>
      <c r="D23" s="30">
        <v>123</v>
      </c>
      <c r="E23" s="29">
        <v>1</v>
      </c>
      <c r="F23" s="29">
        <f>D23*E23</f>
        <v>123</v>
      </c>
      <c r="G23" s="29">
        <f>F23*1.07</f>
        <v>131.61</v>
      </c>
      <c r="H23" s="28" t="s">
        <v>95</v>
      </c>
    </row>
    <row r="24" spans="1:8" ht="12.75">
      <c r="A24" t="s">
        <v>198</v>
      </c>
      <c r="B24" t="s">
        <v>87</v>
      </c>
      <c r="C24" s="24" t="s">
        <v>197</v>
      </c>
      <c r="D24" s="19">
        <v>154</v>
      </c>
      <c r="E24" s="3">
        <v>1</v>
      </c>
      <c r="F24" s="3">
        <f>D24*E24</f>
        <v>154</v>
      </c>
      <c r="G24" s="3">
        <f>F24*1.07</f>
        <v>164.78</v>
      </c>
      <c r="H24" s="17" t="s">
        <v>95</v>
      </c>
    </row>
    <row r="25" spans="1:8" ht="13.5" thickBot="1">
      <c r="A25" t="s">
        <v>198</v>
      </c>
      <c r="B25" t="s">
        <v>87</v>
      </c>
      <c r="C25" s="24" t="s">
        <v>97</v>
      </c>
      <c r="D25" s="19">
        <v>154</v>
      </c>
      <c r="E25" s="3">
        <v>1</v>
      </c>
      <c r="F25" s="3">
        <f>D25*E25</f>
        <v>154</v>
      </c>
      <c r="G25" s="3">
        <f>F25*1.07</f>
        <v>164.78</v>
      </c>
      <c r="H25" s="17" t="s">
        <v>95</v>
      </c>
    </row>
    <row r="26" spans="1:8" ht="12.75">
      <c r="A26" s="26" t="s">
        <v>192</v>
      </c>
      <c r="B26" s="26" t="s">
        <v>193</v>
      </c>
      <c r="C26" s="27" t="s">
        <v>97</v>
      </c>
      <c r="D26" s="28">
        <v>62</v>
      </c>
      <c r="E26" s="29">
        <v>1</v>
      </c>
      <c r="F26" s="29">
        <f>D26*E26</f>
        <v>62</v>
      </c>
      <c r="G26" s="29">
        <f>F26*1.12</f>
        <v>69.44000000000001</v>
      </c>
      <c r="H26" s="28" t="s">
        <v>105</v>
      </c>
    </row>
    <row r="27" spans="1:8" ht="13.5" thickBot="1">
      <c r="A27" t="s">
        <v>194</v>
      </c>
      <c r="B27" t="s">
        <v>195</v>
      </c>
      <c r="C27" s="24" t="s">
        <v>97</v>
      </c>
      <c r="D27" s="6">
        <v>62</v>
      </c>
      <c r="E27" s="3">
        <v>2</v>
      </c>
      <c r="F27" s="3">
        <f>D27*E27</f>
        <v>124</v>
      </c>
      <c r="G27" s="3">
        <f>F27*1.12</f>
        <v>138.88000000000002</v>
      </c>
      <c r="H27" s="6" t="s">
        <v>105</v>
      </c>
    </row>
    <row r="28" spans="1:8" ht="12.75">
      <c r="A28" s="26" t="s">
        <v>69</v>
      </c>
      <c r="B28" s="26" t="s">
        <v>67</v>
      </c>
      <c r="C28" s="27" t="s">
        <v>68</v>
      </c>
      <c r="D28" s="28">
        <v>312</v>
      </c>
      <c r="E28" s="31">
        <v>1</v>
      </c>
      <c r="F28" s="31">
        <f>D28*E28</f>
        <v>312</v>
      </c>
      <c r="G28" s="31">
        <f>F28*1.1</f>
        <v>343.20000000000005</v>
      </c>
      <c r="H28" s="32" t="s">
        <v>66</v>
      </c>
    </row>
    <row r="29" spans="1:8" ht="12.75">
      <c r="A29" t="s">
        <v>71</v>
      </c>
      <c r="B29" t="s">
        <v>70</v>
      </c>
      <c r="C29" s="24" t="s">
        <v>68</v>
      </c>
      <c r="D29" s="6">
        <v>426</v>
      </c>
      <c r="E29" s="3">
        <v>1</v>
      </c>
      <c r="F29" s="3">
        <f>D29*E29</f>
        <v>426</v>
      </c>
      <c r="G29" s="3">
        <f>F29*1.1</f>
        <v>468.6</v>
      </c>
      <c r="H29" s="18" t="s">
        <v>66</v>
      </c>
    </row>
    <row r="30" spans="1:8" ht="12.75">
      <c r="A30" t="s">
        <v>190</v>
      </c>
      <c r="B30" t="s">
        <v>189</v>
      </c>
      <c r="C30" s="24" t="s">
        <v>97</v>
      </c>
      <c r="D30" s="19">
        <v>191</v>
      </c>
      <c r="E30" s="3">
        <v>1</v>
      </c>
      <c r="F30" s="3">
        <f>D30*E30</f>
        <v>191</v>
      </c>
      <c r="G30" s="3">
        <f>F30*1.1</f>
        <v>210.10000000000002</v>
      </c>
      <c r="H30" s="20" t="s">
        <v>66</v>
      </c>
    </row>
    <row r="31" ht="12.75">
      <c r="G31" s="3"/>
    </row>
    <row r="32" ht="12.75">
      <c r="A32" s="19" t="s">
        <v>140</v>
      </c>
    </row>
  </sheetData>
  <autoFilter ref="A1:H3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9.75390625" style="0" customWidth="1"/>
    <col min="2" max="2" width="22.00390625" style="0" customWidth="1"/>
    <col min="4" max="4" width="9.125" style="6" customWidth="1"/>
    <col min="8" max="8" width="19.00390625" style="6" customWidth="1"/>
  </cols>
  <sheetData>
    <row r="1" spans="1:8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s="6" customFormat="1" ht="12.75">
      <c r="A2" s="14" t="s">
        <v>163</v>
      </c>
      <c r="B2" s="14" t="s">
        <v>127</v>
      </c>
      <c r="C2" s="24">
        <v>50</v>
      </c>
      <c r="D2" s="6">
        <v>123</v>
      </c>
      <c r="E2" s="3">
        <v>1</v>
      </c>
      <c r="F2" s="3">
        <f>D2*E2</f>
        <v>123</v>
      </c>
      <c r="G2" s="3">
        <f>F2*1.13</f>
        <v>138.98999999999998</v>
      </c>
      <c r="H2" s="6" t="s">
        <v>162</v>
      </c>
    </row>
    <row r="3" spans="1:8" s="6" customFormat="1" ht="13.5" thickBot="1">
      <c r="A3" s="14" t="s">
        <v>156</v>
      </c>
      <c r="B3" s="14" t="s">
        <v>127</v>
      </c>
      <c r="C3" s="24" t="s">
        <v>98</v>
      </c>
      <c r="D3" s="6">
        <v>394</v>
      </c>
      <c r="E3" s="3">
        <v>1</v>
      </c>
      <c r="F3" s="3">
        <f>D3*E3</f>
        <v>394</v>
      </c>
      <c r="G3" s="3">
        <f>F3*1.13</f>
        <v>445.21999999999997</v>
      </c>
      <c r="H3" s="6" t="s">
        <v>162</v>
      </c>
    </row>
    <row r="4" spans="1:9" ht="12.75">
      <c r="A4" s="26" t="s">
        <v>122</v>
      </c>
      <c r="B4" s="28" t="s">
        <v>123</v>
      </c>
      <c r="C4" s="27" t="s">
        <v>48</v>
      </c>
      <c r="D4" s="28">
        <v>221</v>
      </c>
      <c r="E4" s="29">
        <v>1</v>
      </c>
      <c r="F4" s="29">
        <f>D4*E4</f>
        <v>221</v>
      </c>
      <c r="G4" s="29">
        <f>F4*1.12</f>
        <v>247.52</v>
      </c>
      <c r="H4" s="28" t="s">
        <v>124</v>
      </c>
      <c r="I4" s="16"/>
    </row>
    <row r="5" spans="1:8" ht="13.5" thickBot="1">
      <c r="A5" t="s">
        <v>133</v>
      </c>
      <c r="B5" s="6" t="s">
        <v>19</v>
      </c>
      <c r="C5" s="24" t="s">
        <v>48</v>
      </c>
      <c r="D5" s="6">
        <v>420</v>
      </c>
      <c r="E5" s="3">
        <v>1</v>
      </c>
      <c r="F5" s="3">
        <f>D5*E5</f>
        <v>420</v>
      </c>
      <c r="G5" s="3">
        <f>F5*1.12</f>
        <v>470.40000000000003</v>
      </c>
      <c r="H5" s="17" t="s">
        <v>124</v>
      </c>
    </row>
    <row r="6" spans="1:8" ht="12.75">
      <c r="A6" s="26" t="s">
        <v>153</v>
      </c>
      <c r="B6" s="28" t="s">
        <v>127</v>
      </c>
      <c r="C6" s="27" t="s">
        <v>31</v>
      </c>
      <c r="D6" s="28">
        <v>315</v>
      </c>
      <c r="E6" s="29">
        <v>1</v>
      </c>
      <c r="F6" s="29">
        <f>D6*E6</f>
        <v>315</v>
      </c>
      <c r="G6" s="29">
        <f>F6*1.15</f>
        <v>362.25</v>
      </c>
      <c r="H6" s="28" t="s">
        <v>130</v>
      </c>
    </row>
    <row r="7" spans="1:8" ht="13.5" thickBot="1">
      <c r="A7" t="s">
        <v>35</v>
      </c>
      <c r="B7" s="6" t="s">
        <v>19</v>
      </c>
      <c r="C7" s="24" t="s">
        <v>31</v>
      </c>
      <c r="D7" s="6">
        <v>360</v>
      </c>
      <c r="E7" s="3">
        <v>1</v>
      </c>
      <c r="F7" s="3">
        <f>D7*E7</f>
        <v>360</v>
      </c>
      <c r="G7" s="3">
        <f>F7*1.15</f>
        <v>413.99999999999994</v>
      </c>
      <c r="H7" s="17" t="s">
        <v>130</v>
      </c>
    </row>
    <row r="8" spans="1:8" ht="12.75">
      <c r="A8" s="26" t="s">
        <v>151</v>
      </c>
      <c r="B8" s="28" t="s">
        <v>83</v>
      </c>
      <c r="C8" s="34" t="s">
        <v>31</v>
      </c>
      <c r="D8" s="28">
        <v>165</v>
      </c>
      <c r="E8" s="29">
        <v>1</v>
      </c>
      <c r="F8" s="29">
        <f>D8*E8</f>
        <v>165</v>
      </c>
      <c r="G8" s="29">
        <f>F8*1.12</f>
        <v>184.8</v>
      </c>
      <c r="H8" s="28" t="s">
        <v>119</v>
      </c>
    </row>
    <row r="9" spans="1:8" ht="13.5" thickBot="1">
      <c r="A9" t="s">
        <v>118</v>
      </c>
      <c r="B9" s="6" t="s">
        <v>30</v>
      </c>
      <c r="C9" s="24" t="s">
        <v>31</v>
      </c>
      <c r="D9" s="6">
        <v>345</v>
      </c>
      <c r="E9" s="3">
        <v>1</v>
      </c>
      <c r="F9" s="3">
        <f>D9*E9</f>
        <v>345</v>
      </c>
      <c r="G9" s="3">
        <f>F9*1.12</f>
        <v>386.40000000000003</v>
      </c>
      <c r="H9" s="17" t="s">
        <v>119</v>
      </c>
    </row>
    <row r="10" spans="1:8" ht="13.5" thickBot="1">
      <c r="A10" s="26" t="s">
        <v>81</v>
      </c>
      <c r="B10" s="28" t="s">
        <v>15</v>
      </c>
      <c r="C10" s="27" t="s">
        <v>48</v>
      </c>
      <c r="D10" s="28">
        <v>390</v>
      </c>
      <c r="E10" s="29">
        <v>1</v>
      </c>
      <c r="F10" s="29">
        <f>D10*E10</f>
        <v>390</v>
      </c>
      <c r="G10" s="29">
        <f>F10*1.12</f>
        <v>436.80000000000007</v>
      </c>
      <c r="H10" s="31" t="s">
        <v>79</v>
      </c>
    </row>
    <row r="11" spans="1:8" ht="12.75">
      <c r="A11" s="26" t="s">
        <v>82</v>
      </c>
      <c r="B11" s="28" t="s">
        <v>83</v>
      </c>
      <c r="C11" s="27" t="s">
        <v>16</v>
      </c>
      <c r="D11" s="28">
        <v>180</v>
      </c>
      <c r="E11" s="29">
        <v>1</v>
      </c>
      <c r="F11" s="29">
        <f>D11*E11</f>
        <v>180</v>
      </c>
      <c r="G11" s="29">
        <f>F11*1.12</f>
        <v>201.60000000000002</v>
      </c>
      <c r="H11" s="32" t="s">
        <v>85</v>
      </c>
    </row>
    <row r="12" spans="1:8" ht="12.75">
      <c r="A12" t="s">
        <v>117</v>
      </c>
      <c r="B12" s="6" t="s">
        <v>30</v>
      </c>
      <c r="C12" s="24" t="s">
        <v>16</v>
      </c>
      <c r="D12" s="6">
        <v>345</v>
      </c>
      <c r="E12" s="3">
        <v>1</v>
      </c>
      <c r="F12" s="3">
        <f>D12*E12</f>
        <v>345</v>
      </c>
      <c r="G12" s="3">
        <f>F12*1.12</f>
        <v>386.40000000000003</v>
      </c>
      <c r="H12" s="17" t="s">
        <v>85</v>
      </c>
    </row>
    <row r="13" spans="1:8" ht="13.5" thickBot="1">
      <c r="A13" t="s">
        <v>122</v>
      </c>
      <c r="B13" s="6" t="s">
        <v>123</v>
      </c>
      <c r="C13" s="24" t="s">
        <v>16</v>
      </c>
      <c r="D13" s="6">
        <v>221</v>
      </c>
      <c r="E13" s="3">
        <v>1</v>
      </c>
      <c r="F13" s="3">
        <f>D13*E13</f>
        <v>221</v>
      </c>
      <c r="G13" s="3">
        <f>F13*1.12</f>
        <v>247.52</v>
      </c>
      <c r="H13" s="17" t="s">
        <v>85</v>
      </c>
    </row>
    <row r="14" spans="1:8" ht="12.75">
      <c r="A14" s="35" t="s">
        <v>145</v>
      </c>
      <c r="B14" s="35" t="s">
        <v>83</v>
      </c>
      <c r="C14" s="27" t="s">
        <v>16</v>
      </c>
      <c r="D14" s="28">
        <v>197</v>
      </c>
      <c r="E14" s="29">
        <v>1</v>
      </c>
      <c r="F14" s="29">
        <f>D14*E14</f>
        <v>197</v>
      </c>
      <c r="G14" s="29">
        <f>F14*1.12</f>
        <v>220.64000000000001</v>
      </c>
      <c r="H14" s="32" t="s">
        <v>137</v>
      </c>
    </row>
    <row r="15" spans="1:8" ht="13.5" thickBot="1">
      <c r="A15" s="14" t="s">
        <v>144</v>
      </c>
      <c r="B15" s="14" t="s">
        <v>83</v>
      </c>
      <c r="C15" s="24" t="s">
        <v>16</v>
      </c>
      <c r="D15" s="6">
        <v>197</v>
      </c>
      <c r="E15" s="3">
        <v>1</v>
      </c>
      <c r="F15" s="3">
        <f>D15*E15</f>
        <v>197</v>
      </c>
      <c r="G15" s="3">
        <f>F15*1.12</f>
        <v>220.64000000000001</v>
      </c>
      <c r="H15" s="20" t="s">
        <v>137</v>
      </c>
    </row>
    <row r="16" spans="1:8" ht="12.75">
      <c r="A16" s="26" t="s">
        <v>181</v>
      </c>
      <c r="B16" s="28" t="s">
        <v>127</v>
      </c>
      <c r="C16" s="27" t="s">
        <v>26</v>
      </c>
      <c r="D16" s="28">
        <v>263</v>
      </c>
      <c r="E16" s="29">
        <v>1</v>
      </c>
      <c r="F16" s="29">
        <f>D16*E16</f>
        <v>263</v>
      </c>
      <c r="G16" s="29">
        <f>F16*1.12</f>
        <v>294.56</v>
      </c>
      <c r="H16" s="28" t="s">
        <v>158</v>
      </c>
    </row>
    <row r="17" spans="1:8" ht="13.5" thickBot="1">
      <c r="A17" t="s">
        <v>22</v>
      </c>
      <c r="B17" s="6" t="s">
        <v>127</v>
      </c>
      <c r="C17" s="24" t="s">
        <v>26</v>
      </c>
      <c r="D17" s="6">
        <v>165</v>
      </c>
      <c r="E17" s="3">
        <v>1</v>
      </c>
      <c r="F17" s="3">
        <f>D17*E17</f>
        <v>165</v>
      </c>
      <c r="G17" s="3">
        <f>F17*1.12</f>
        <v>184.8</v>
      </c>
      <c r="H17" s="17" t="s">
        <v>158</v>
      </c>
    </row>
    <row r="18" spans="1:8" ht="12.75">
      <c r="A18" s="26" t="s">
        <v>28</v>
      </c>
      <c r="B18" s="28" t="s">
        <v>25</v>
      </c>
      <c r="C18" s="27" t="s">
        <v>98</v>
      </c>
      <c r="D18" s="28">
        <v>206</v>
      </c>
      <c r="E18" s="29">
        <v>1</v>
      </c>
      <c r="F18" s="29">
        <f>D18*E18</f>
        <v>206</v>
      </c>
      <c r="G18" s="29">
        <f>F18*1.12</f>
        <v>230.72000000000003</v>
      </c>
      <c r="H18" s="28" t="s">
        <v>107</v>
      </c>
    </row>
    <row r="19" spans="1:8" ht="12.75">
      <c r="A19" t="s">
        <v>114</v>
      </c>
      <c r="B19" s="6" t="s">
        <v>30</v>
      </c>
      <c r="C19" s="24" t="s">
        <v>26</v>
      </c>
      <c r="D19" s="6">
        <v>345</v>
      </c>
      <c r="E19" s="3">
        <v>1</v>
      </c>
      <c r="F19" s="3">
        <f>D19*E19</f>
        <v>345</v>
      </c>
      <c r="G19" s="3">
        <f>F19*1.12</f>
        <v>386.40000000000003</v>
      </c>
      <c r="H19" s="6" t="s">
        <v>107</v>
      </c>
    </row>
    <row r="20" spans="1:8" ht="13.5" thickBot="1">
      <c r="A20" t="s">
        <v>156</v>
      </c>
      <c r="B20" s="6" t="s">
        <v>127</v>
      </c>
      <c r="C20" s="24" t="s">
        <v>26</v>
      </c>
      <c r="D20" s="6">
        <v>360</v>
      </c>
      <c r="E20" s="3">
        <v>1</v>
      </c>
      <c r="F20" s="3">
        <f>D20*E20</f>
        <v>360</v>
      </c>
      <c r="G20" s="3">
        <f>F20*1.12</f>
        <v>403.20000000000005</v>
      </c>
      <c r="H20" s="6" t="s">
        <v>107</v>
      </c>
    </row>
    <row r="21" spans="1:8" ht="13.5" thickBot="1">
      <c r="A21" s="35" t="s">
        <v>33</v>
      </c>
      <c r="B21" s="35" t="s">
        <v>19</v>
      </c>
      <c r="C21" s="27">
        <v>54</v>
      </c>
      <c r="D21" s="28">
        <v>131</v>
      </c>
      <c r="E21" s="29">
        <v>1</v>
      </c>
      <c r="F21" s="29">
        <f>D21*E21</f>
        <v>131</v>
      </c>
      <c r="G21" s="29">
        <f>F21*1.15</f>
        <v>150.64999999999998</v>
      </c>
      <c r="H21" s="28" t="s">
        <v>34</v>
      </c>
    </row>
    <row r="22" spans="1:8" ht="13.5" thickBot="1">
      <c r="A22" s="35" t="s">
        <v>24</v>
      </c>
      <c r="B22" s="35" t="s">
        <v>25</v>
      </c>
      <c r="C22" s="27" t="s">
        <v>26</v>
      </c>
      <c r="D22" s="28">
        <v>213</v>
      </c>
      <c r="E22" s="29">
        <v>1</v>
      </c>
      <c r="F22" s="29">
        <f>D22*E22</f>
        <v>213</v>
      </c>
      <c r="G22" s="29">
        <f>F22*1.15</f>
        <v>244.95</v>
      </c>
      <c r="H22" s="28" t="s">
        <v>27</v>
      </c>
    </row>
    <row r="23" spans="1:8" ht="12.75">
      <c r="A23" s="26" t="s">
        <v>81</v>
      </c>
      <c r="B23" s="28" t="s">
        <v>15</v>
      </c>
      <c r="C23" s="27" t="s">
        <v>31</v>
      </c>
      <c r="D23" s="28">
        <v>390</v>
      </c>
      <c r="E23" s="29">
        <v>1</v>
      </c>
      <c r="F23" s="29">
        <f>D23*E23</f>
        <v>390</v>
      </c>
      <c r="G23" s="29">
        <f>F23*1.15</f>
        <v>448.49999999999994</v>
      </c>
      <c r="H23" s="28" t="s">
        <v>80</v>
      </c>
    </row>
    <row r="24" spans="1:8" ht="12.75">
      <c r="A24" t="s">
        <v>155</v>
      </c>
      <c r="B24" s="6" t="s">
        <v>127</v>
      </c>
      <c r="C24" s="24" t="s">
        <v>16</v>
      </c>
      <c r="D24" s="6">
        <v>263</v>
      </c>
      <c r="E24" s="3">
        <v>1</v>
      </c>
      <c r="F24" s="3">
        <f>D24*E24</f>
        <v>263</v>
      </c>
      <c r="G24" s="3">
        <f>F24*1.15</f>
        <v>302.45</v>
      </c>
      <c r="H24" s="20" t="s">
        <v>80</v>
      </c>
    </row>
    <row r="25" spans="1:8" ht="12.75">
      <c r="A25" t="s">
        <v>181</v>
      </c>
      <c r="B25" s="6" t="s">
        <v>127</v>
      </c>
      <c r="C25" s="24" t="s">
        <v>31</v>
      </c>
      <c r="D25" s="6">
        <v>263</v>
      </c>
      <c r="E25" s="3">
        <v>1</v>
      </c>
      <c r="F25" s="3">
        <f>D25*E25</f>
        <v>263</v>
      </c>
      <c r="G25" s="3">
        <f>F25*1.15</f>
        <v>302.45</v>
      </c>
      <c r="H25" s="17" t="s">
        <v>80</v>
      </c>
    </row>
    <row r="26" spans="1:8" ht="12.75">
      <c r="A26" t="s">
        <v>22</v>
      </c>
      <c r="B26" s="6" t="s">
        <v>127</v>
      </c>
      <c r="C26" s="24" t="s">
        <v>159</v>
      </c>
      <c r="D26" s="6">
        <v>165</v>
      </c>
      <c r="E26" s="3">
        <v>1</v>
      </c>
      <c r="F26" s="3">
        <f>D26*E26</f>
        <v>165</v>
      </c>
      <c r="G26" s="3">
        <f>F26*1.15</f>
        <v>189.74999999999997</v>
      </c>
      <c r="H26" s="17" t="s">
        <v>80</v>
      </c>
    </row>
    <row r="27" spans="1:8" ht="13.5" thickBot="1">
      <c r="A27" t="s">
        <v>160</v>
      </c>
      <c r="B27" s="6" t="s">
        <v>127</v>
      </c>
      <c r="C27" s="24" t="s">
        <v>31</v>
      </c>
      <c r="D27" s="6">
        <v>165</v>
      </c>
      <c r="E27" s="3">
        <v>1</v>
      </c>
      <c r="F27" s="3">
        <f>D27*E27</f>
        <v>165</v>
      </c>
      <c r="G27" s="3">
        <f>F27*1.15</f>
        <v>189.74999999999997</v>
      </c>
      <c r="H27" s="17" t="s">
        <v>80</v>
      </c>
    </row>
    <row r="28" spans="1:8" ht="13.5" thickBot="1">
      <c r="A28" s="26" t="s">
        <v>156</v>
      </c>
      <c r="B28" s="28" t="s">
        <v>127</v>
      </c>
      <c r="C28" s="27" t="s">
        <v>48</v>
      </c>
      <c r="D28" s="28">
        <v>360</v>
      </c>
      <c r="E28" s="29">
        <v>1</v>
      </c>
      <c r="F28" s="29">
        <f>D28*E28</f>
        <v>360</v>
      </c>
      <c r="G28" s="29">
        <f>F28*1.1</f>
        <v>396.00000000000006</v>
      </c>
      <c r="H28" s="28" t="s">
        <v>157</v>
      </c>
    </row>
    <row r="29" spans="1:8" ht="13.5" thickBot="1">
      <c r="A29" s="26" t="s">
        <v>133</v>
      </c>
      <c r="B29" s="28" t="s">
        <v>19</v>
      </c>
      <c r="C29" s="27" t="s">
        <v>20</v>
      </c>
      <c r="D29" s="28">
        <v>420</v>
      </c>
      <c r="E29" s="29">
        <v>1</v>
      </c>
      <c r="F29" s="29">
        <f>D29*E29</f>
        <v>420</v>
      </c>
      <c r="G29" s="29">
        <f>F29*1.07</f>
        <v>449.40000000000003</v>
      </c>
      <c r="H29" s="31" t="s">
        <v>134</v>
      </c>
    </row>
    <row r="30" spans="1:8" ht="12.75">
      <c r="A30" s="26" t="s">
        <v>81</v>
      </c>
      <c r="B30" s="28" t="s">
        <v>15</v>
      </c>
      <c r="C30" s="27" t="s">
        <v>48</v>
      </c>
      <c r="D30" s="28">
        <v>390</v>
      </c>
      <c r="E30" s="29">
        <v>1</v>
      </c>
      <c r="F30" s="29">
        <f>D30*E30</f>
        <v>390</v>
      </c>
      <c r="G30" s="29">
        <f>F30*1.1</f>
        <v>429.00000000000006</v>
      </c>
      <c r="H30" s="31" t="s">
        <v>78</v>
      </c>
    </row>
    <row r="31" spans="1:8" ht="12.75">
      <c r="A31" t="s">
        <v>177</v>
      </c>
      <c r="B31" s="6" t="s">
        <v>83</v>
      </c>
      <c r="C31" s="24" t="s">
        <v>48</v>
      </c>
      <c r="D31" s="6">
        <v>171</v>
      </c>
      <c r="E31" s="3">
        <v>1</v>
      </c>
      <c r="F31" s="3">
        <f>D31*E31</f>
        <v>171</v>
      </c>
      <c r="G31" s="3">
        <f>F31*1.1</f>
        <v>188.10000000000002</v>
      </c>
      <c r="H31" s="6" t="s">
        <v>78</v>
      </c>
    </row>
    <row r="32" spans="1:8" ht="12.75">
      <c r="A32" t="s">
        <v>135</v>
      </c>
      <c r="B32" s="6" t="s">
        <v>83</v>
      </c>
      <c r="C32" s="24" t="s">
        <v>48</v>
      </c>
      <c r="D32" s="6">
        <v>165</v>
      </c>
      <c r="E32" s="3">
        <v>1</v>
      </c>
      <c r="F32" s="3">
        <f>D32*E32</f>
        <v>165</v>
      </c>
      <c r="G32" s="3">
        <f>F32*1.1</f>
        <v>181.50000000000003</v>
      </c>
      <c r="H32" s="6" t="s">
        <v>78</v>
      </c>
    </row>
    <row r="33" spans="1:8" ht="12.75">
      <c r="A33" t="s">
        <v>178</v>
      </c>
      <c r="B33" s="6" t="s">
        <v>83</v>
      </c>
      <c r="C33" s="24" t="s">
        <v>48</v>
      </c>
      <c r="D33" s="6">
        <v>165</v>
      </c>
      <c r="E33" s="3">
        <v>1</v>
      </c>
      <c r="F33" s="3">
        <f>D33*E33</f>
        <v>165</v>
      </c>
      <c r="G33" s="3">
        <f>F33*1.1</f>
        <v>181.50000000000003</v>
      </c>
      <c r="H33" s="6" t="s">
        <v>78</v>
      </c>
    </row>
    <row r="34" spans="1:8" ht="12.75">
      <c r="A34" t="s">
        <v>179</v>
      </c>
      <c r="B34" s="6" t="s">
        <v>83</v>
      </c>
      <c r="C34" s="24" t="s">
        <v>48</v>
      </c>
      <c r="D34" s="6">
        <v>165</v>
      </c>
      <c r="E34" s="3">
        <v>1</v>
      </c>
      <c r="F34" s="3">
        <f>D34*E34</f>
        <v>165</v>
      </c>
      <c r="G34" s="3">
        <f>F34*1.1</f>
        <v>181.50000000000003</v>
      </c>
      <c r="H34" s="6" t="s">
        <v>78</v>
      </c>
    </row>
    <row r="35" spans="1:8" ht="12.75">
      <c r="A35" t="s">
        <v>152</v>
      </c>
      <c r="B35" s="6" t="s">
        <v>83</v>
      </c>
      <c r="C35" s="24" t="s">
        <v>48</v>
      </c>
      <c r="D35" s="6">
        <v>165</v>
      </c>
      <c r="E35" s="3">
        <v>1</v>
      </c>
      <c r="F35" s="3">
        <f>D35*E35</f>
        <v>165</v>
      </c>
      <c r="G35" s="3">
        <f>F35*1.1</f>
        <v>181.50000000000003</v>
      </c>
      <c r="H35" s="6" t="s">
        <v>78</v>
      </c>
    </row>
    <row r="36" spans="1:8" ht="13.5" thickBot="1">
      <c r="A36" t="s">
        <v>82</v>
      </c>
      <c r="B36" s="6" t="s">
        <v>83</v>
      </c>
      <c r="C36" s="24" t="s">
        <v>48</v>
      </c>
      <c r="D36" s="6">
        <v>180</v>
      </c>
      <c r="E36" s="3">
        <v>1</v>
      </c>
      <c r="F36" s="3">
        <f>D36*E36</f>
        <v>180</v>
      </c>
      <c r="G36" s="3">
        <f>F36*1.1</f>
        <v>198.00000000000003</v>
      </c>
      <c r="H36" s="20" t="s">
        <v>78</v>
      </c>
    </row>
    <row r="37" spans="1:8" ht="13.5" thickBot="1">
      <c r="A37" s="35" t="s">
        <v>129</v>
      </c>
      <c r="B37" s="35" t="s">
        <v>19</v>
      </c>
      <c r="C37" s="27" t="s">
        <v>36</v>
      </c>
      <c r="D37" s="28">
        <v>287</v>
      </c>
      <c r="E37" s="29">
        <v>1</v>
      </c>
      <c r="F37" s="29">
        <f>D37*E37</f>
        <v>287</v>
      </c>
      <c r="G37" s="29">
        <f>F37*1.15</f>
        <v>330.04999999999995</v>
      </c>
      <c r="H37" s="28" t="s">
        <v>176</v>
      </c>
    </row>
    <row r="38" spans="1:8" ht="12.75">
      <c r="A38" s="26" t="s">
        <v>202</v>
      </c>
      <c r="B38" s="28" t="s">
        <v>203</v>
      </c>
      <c r="C38" s="27" t="s">
        <v>48</v>
      </c>
      <c r="D38" s="28">
        <v>400</v>
      </c>
      <c r="E38" s="29">
        <v>1</v>
      </c>
      <c r="F38" s="29">
        <f>D38*E38</f>
        <v>400</v>
      </c>
      <c r="G38" s="29">
        <f>F38*1.12</f>
        <v>448.00000000000006</v>
      </c>
      <c r="H38" s="28" t="s">
        <v>204</v>
      </c>
    </row>
    <row r="39" spans="1:8" ht="13.5" thickBot="1">
      <c r="A39" t="s">
        <v>205</v>
      </c>
      <c r="B39" s="6" t="s">
        <v>203</v>
      </c>
      <c r="C39" s="24" t="s">
        <v>16</v>
      </c>
      <c r="D39" s="6">
        <v>662</v>
      </c>
      <c r="E39" s="3">
        <v>1</v>
      </c>
      <c r="F39" s="3">
        <f>D39*E39</f>
        <v>662</v>
      </c>
      <c r="G39" s="3">
        <f>F39*1.12</f>
        <v>741.44</v>
      </c>
      <c r="H39" s="6" t="s">
        <v>204</v>
      </c>
    </row>
    <row r="40" spans="1:8" ht="12.75">
      <c r="A40" s="26" t="s">
        <v>181</v>
      </c>
      <c r="B40" s="28" t="s">
        <v>127</v>
      </c>
      <c r="C40" s="27" t="s">
        <v>98</v>
      </c>
      <c r="D40" s="28">
        <v>263</v>
      </c>
      <c r="E40" s="29">
        <v>1</v>
      </c>
      <c r="F40" s="29">
        <f>D40*E40</f>
        <v>263</v>
      </c>
      <c r="G40" s="29">
        <f>F40*1.12</f>
        <v>294.56</v>
      </c>
      <c r="H40" s="32" t="s">
        <v>161</v>
      </c>
    </row>
    <row r="41" spans="1:8" ht="13.5" thickBot="1">
      <c r="A41" t="s">
        <v>160</v>
      </c>
      <c r="B41" s="6" t="s">
        <v>127</v>
      </c>
      <c r="C41" s="24" t="s">
        <v>92</v>
      </c>
      <c r="D41" s="6">
        <v>165</v>
      </c>
      <c r="E41" s="3">
        <v>1</v>
      </c>
      <c r="F41" s="3">
        <f>D41*E41</f>
        <v>165</v>
      </c>
      <c r="G41" s="3">
        <f>F41*1.12</f>
        <v>184.8</v>
      </c>
      <c r="H41" s="18" t="s">
        <v>161</v>
      </c>
    </row>
    <row r="42" spans="1:8" ht="12.75">
      <c r="A42" s="26" t="s">
        <v>114</v>
      </c>
      <c r="B42" s="28" t="s">
        <v>30</v>
      </c>
      <c r="C42" s="27" t="s">
        <v>26</v>
      </c>
      <c r="D42" s="28">
        <v>345</v>
      </c>
      <c r="E42" s="29">
        <v>1</v>
      </c>
      <c r="F42" s="29">
        <f>D42*E42</f>
        <v>345</v>
      </c>
      <c r="G42" s="29">
        <f>F42*1.15</f>
        <v>396.74999999999994</v>
      </c>
      <c r="H42" s="28" t="s">
        <v>74</v>
      </c>
    </row>
    <row r="43" spans="1:8" ht="12.75">
      <c r="A43" t="s">
        <v>77</v>
      </c>
      <c r="B43" s="6" t="s">
        <v>72</v>
      </c>
      <c r="C43" s="24" t="s">
        <v>73</v>
      </c>
      <c r="D43" s="6">
        <v>240</v>
      </c>
      <c r="E43" s="3">
        <v>1</v>
      </c>
      <c r="F43" s="3">
        <f>D43*E43</f>
        <v>240</v>
      </c>
      <c r="G43" s="3">
        <f>F43*1.15</f>
        <v>276</v>
      </c>
      <c r="H43" s="17" t="s">
        <v>74</v>
      </c>
    </row>
    <row r="44" spans="1:8" ht="13.5" thickBot="1">
      <c r="A44" t="s">
        <v>75</v>
      </c>
      <c r="B44" s="6" t="s">
        <v>72</v>
      </c>
      <c r="C44" s="24" t="s">
        <v>76</v>
      </c>
      <c r="D44" s="6">
        <v>86</v>
      </c>
      <c r="E44" s="3">
        <v>1</v>
      </c>
      <c r="F44" s="3">
        <f>D44*E44</f>
        <v>86</v>
      </c>
      <c r="G44" s="3">
        <f>F44*1.15</f>
        <v>98.89999999999999</v>
      </c>
      <c r="H44" s="17" t="s">
        <v>74</v>
      </c>
    </row>
    <row r="45" spans="1:8" ht="12.75">
      <c r="A45" s="35" t="s">
        <v>156</v>
      </c>
      <c r="B45" s="35" t="s">
        <v>127</v>
      </c>
      <c r="C45" s="27" t="s">
        <v>16</v>
      </c>
      <c r="D45" s="28">
        <v>394</v>
      </c>
      <c r="E45" s="31">
        <v>1</v>
      </c>
      <c r="F45" s="31">
        <f>D45*E45</f>
        <v>394</v>
      </c>
      <c r="G45" s="31">
        <f>F45*1.15</f>
        <v>453.09999999999997</v>
      </c>
      <c r="H45" s="28" t="s">
        <v>182</v>
      </c>
    </row>
    <row r="46" spans="1:8" ht="13.5" thickBot="1">
      <c r="A46" s="14" t="s">
        <v>133</v>
      </c>
      <c r="B46" s="14" t="s">
        <v>19</v>
      </c>
      <c r="C46" s="24" t="s">
        <v>16</v>
      </c>
      <c r="D46" s="6">
        <v>459</v>
      </c>
      <c r="E46" s="3">
        <v>1</v>
      </c>
      <c r="F46" s="3">
        <f>D46*E46</f>
        <v>459</v>
      </c>
      <c r="G46" s="3">
        <f>F46*1.15</f>
        <v>527.8499999999999</v>
      </c>
      <c r="H46" s="17" t="s">
        <v>182</v>
      </c>
    </row>
    <row r="47" spans="1:8" ht="12.75">
      <c r="A47" s="26" t="s">
        <v>93</v>
      </c>
      <c r="B47" s="28" t="s">
        <v>87</v>
      </c>
      <c r="C47" s="27" t="s">
        <v>16</v>
      </c>
      <c r="D47" s="28">
        <v>164</v>
      </c>
      <c r="E47" s="29">
        <v>1</v>
      </c>
      <c r="F47" s="29">
        <f>D47*E47</f>
        <v>164</v>
      </c>
      <c r="G47" s="29">
        <f>F47*1.05</f>
        <v>172.20000000000002</v>
      </c>
      <c r="H47" s="32" t="s">
        <v>95</v>
      </c>
    </row>
    <row r="48" spans="1:8" ht="12.75">
      <c r="A48" t="s">
        <v>96</v>
      </c>
      <c r="B48" s="6" t="s">
        <v>87</v>
      </c>
      <c r="C48" s="24" t="s">
        <v>98</v>
      </c>
      <c r="D48" s="6">
        <v>164</v>
      </c>
      <c r="E48" s="3">
        <v>1</v>
      </c>
      <c r="F48" s="3">
        <f>D48*E48</f>
        <v>164</v>
      </c>
      <c r="G48" s="3">
        <f>F48*1.05</f>
        <v>172.20000000000002</v>
      </c>
      <c r="H48" s="17" t="s">
        <v>95</v>
      </c>
    </row>
    <row r="49" spans="1:8" ht="12.75">
      <c r="A49" t="s">
        <v>99</v>
      </c>
      <c r="B49" s="6" t="s">
        <v>87</v>
      </c>
      <c r="C49" s="24" t="s">
        <v>48</v>
      </c>
      <c r="D49" s="6">
        <v>338</v>
      </c>
      <c r="E49" s="3">
        <v>1</v>
      </c>
      <c r="F49" s="3">
        <f>D49*E49</f>
        <v>338</v>
      </c>
      <c r="G49" s="3">
        <f>F49*1.05</f>
        <v>354.90000000000003</v>
      </c>
      <c r="H49" s="17" t="s">
        <v>95</v>
      </c>
    </row>
    <row r="50" spans="1:8" ht="12.75">
      <c r="A50" t="s">
        <v>101</v>
      </c>
      <c r="B50" s="6" t="s">
        <v>87</v>
      </c>
      <c r="C50" s="24" t="s">
        <v>98</v>
      </c>
      <c r="D50" s="6">
        <v>165</v>
      </c>
      <c r="E50" s="3">
        <v>1</v>
      </c>
      <c r="F50" s="3">
        <f>D50*E50</f>
        <v>165</v>
      </c>
      <c r="G50" s="3">
        <f>F50*1.05</f>
        <v>173.25</v>
      </c>
      <c r="H50" s="17" t="s">
        <v>95</v>
      </c>
    </row>
    <row r="51" spans="1:8" ht="12.75">
      <c r="A51" t="s">
        <v>103</v>
      </c>
      <c r="B51" s="6" t="s">
        <v>25</v>
      </c>
      <c r="C51" s="24" t="s">
        <v>31</v>
      </c>
      <c r="D51" s="6">
        <v>285</v>
      </c>
      <c r="E51" s="3">
        <v>1</v>
      </c>
      <c r="F51" s="3">
        <f>D51*E51</f>
        <v>285</v>
      </c>
      <c r="G51" s="3">
        <f>F51*1.05</f>
        <v>299.25</v>
      </c>
      <c r="H51" s="6" t="s">
        <v>95</v>
      </c>
    </row>
    <row r="52" spans="1:8" ht="12.75">
      <c r="A52" t="s">
        <v>104</v>
      </c>
      <c r="B52" s="6" t="s">
        <v>25</v>
      </c>
      <c r="C52" s="24" t="s">
        <v>26</v>
      </c>
      <c r="D52" s="6">
        <v>285</v>
      </c>
      <c r="E52" s="3">
        <v>1</v>
      </c>
      <c r="F52" s="3">
        <f>D52*E52</f>
        <v>285</v>
      </c>
      <c r="G52" s="3">
        <f>F52*1.05</f>
        <v>299.25</v>
      </c>
      <c r="H52" s="6" t="s">
        <v>95</v>
      </c>
    </row>
    <row r="53" spans="1:8" ht="12.75">
      <c r="A53" t="s">
        <v>24</v>
      </c>
      <c r="B53" s="6" t="s">
        <v>25</v>
      </c>
      <c r="C53" s="24" t="s">
        <v>26</v>
      </c>
      <c r="D53" s="6">
        <v>195</v>
      </c>
      <c r="E53" s="3">
        <v>1</v>
      </c>
      <c r="F53" s="3">
        <f>D53*E53</f>
        <v>195</v>
      </c>
      <c r="G53" s="3">
        <f>F53*1.05</f>
        <v>204.75</v>
      </c>
      <c r="H53" s="6" t="s">
        <v>95</v>
      </c>
    </row>
    <row r="54" spans="1:8" ht="12.75">
      <c r="A54" t="s">
        <v>108</v>
      </c>
      <c r="B54" s="6" t="s">
        <v>30</v>
      </c>
      <c r="C54" s="24" t="s">
        <v>48</v>
      </c>
      <c r="D54" s="6">
        <v>345</v>
      </c>
      <c r="E54" s="3">
        <v>1</v>
      </c>
      <c r="F54" s="3">
        <f>D54*E54</f>
        <v>345</v>
      </c>
      <c r="G54" s="3">
        <f>F54*1.05</f>
        <v>362.25</v>
      </c>
      <c r="H54" s="17" t="s">
        <v>95</v>
      </c>
    </row>
    <row r="55" spans="1:8" ht="12.75">
      <c r="A55" t="s">
        <v>109</v>
      </c>
      <c r="B55" s="6" t="s">
        <v>30</v>
      </c>
      <c r="C55" s="24" t="s">
        <v>16</v>
      </c>
      <c r="D55" s="6">
        <v>345</v>
      </c>
      <c r="E55" s="3">
        <v>1</v>
      </c>
      <c r="F55" s="3">
        <f>D55*E55</f>
        <v>345</v>
      </c>
      <c r="G55" s="3">
        <f>F55*1.05</f>
        <v>362.25</v>
      </c>
      <c r="H55" s="17" t="s">
        <v>95</v>
      </c>
    </row>
    <row r="56" spans="1:8" ht="12.75">
      <c r="A56" t="s">
        <v>110</v>
      </c>
      <c r="B56" s="6" t="s">
        <v>30</v>
      </c>
      <c r="C56" s="24" t="s">
        <v>16</v>
      </c>
      <c r="D56" s="6">
        <v>345</v>
      </c>
      <c r="E56" s="3">
        <v>1</v>
      </c>
      <c r="F56" s="3">
        <f>D56*E56</f>
        <v>345</v>
      </c>
      <c r="G56" s="3">
        <f>F56*1.05</f>
        <v>362.25</v>
      </c>
      <c r="H56" s="17" t="s">
        <v>95</v>
      </c>
    </row>
    <row r="57" spans="1:8" ht="12.75">
      <c r="A57" t="s">
        <v>206</v>
      </c>
      <c r="B57" s="6" t="s">
        <v>207</v>
      </c>
      <c r="C57" s="24" t="s">
        <v>98</v>
      </c>
      <c r="D57" s="6">
        <v>262</v>
      </c>
      <c r="E57" s="3">
        <v>1</v>
      </c>
      <c r="F57" s="3">
        <f>D57*E57</f>
        <v>262</v>
      </c>
      <c r="G57" s="3">
        <f>F57*1.05</f>
        <v>275.1</v>
      </c>
      <c r="H57" s="6" t="s">
        <v>95</v>
      </c>
    </row>
    <row r="58" spans="1:8" ht="12.75">
      <c r="A58" t="s">
        <v>154</v>
      </c>
      <c r="B58" s="6" t="s">
        <v>127</v>
      </c>
      <c r="C58" s="24" t="s">
        <v>98</v>
      </c>
      <c r="D58" s="6">
        <v>315</v>
      </c>
      <c r="E58" s="3">
        <v>1</v>
      </c>
      <c r="F58" s="3">
        <f>D58*E58</f>
        <v>315</v>
      </c>
      <c r="G58" s="3">
        <f>F58*1.05</f>
        <v>330.75</v>
      </c>
      <c r="H58" s="17" t="s">
        <v>95</v>
      </c>
    </row>
    <row r="59" spans="1:8" ht="12.75">
      <c r="A59" t="s">
        <v>181</v>
      </c>
      <c r="B59" s="6" t="s">
        <v>127</v>
      </c>
      <c r="C59" s="24" t="s">
        <v>26</v>
      </c>
      <c r="D59" s="6">
        <v>263</v>
      </c>
      <c r="E59" s="3">
        <v>1</v>
      </c>
      <c r="F59" s="3">
        <f>D59*E59</f>
        <v>263</v>
      </c>
      <c r="G59" s="3">
        <f>F59*1.05</f>
        <v>276.15000000000003</v>
      </c>
      <c r="H59" s="17" t="s">
        <v>95</v>
      </c>
    </row>
    <row r="60" spans="1:8" ht="12.75">
      <c r="A60" t="s">
        <v>126</v>
      </c>
      <c r="B60" s="6" t="s">
        <v>127</v>
      </c>
      <c r="C60" s="24" t="s">
        <v>26</v>
      </c>
      <c r="D60" s="6">
        <v>221</v>
      </c>
      <c r="E60" s="3">
        <v>1</v>
      </c>
      <c r="F60" s="3">
        <f>D60*E60</f>
        <v>221</v>
      </c>
      <c r="G60" s="3">
        <f>F60*1.05</f>
        <v>232.05</v>
      </c>
      <c r="H60" s="17" t="s">
        <v>95</v>
      </c>
    </row>
    <row r="61" spans="1:8" ht="12.75">
      <c r="A61" t="s">
        <v>129</v>
      </c>
      <c r="B61" s="6" t="s">
        <v>19</v>
      </c>
      <c r="C61" s="24" t="s">
        <v>48</v>
      </c>
      <c r="D61" s="6">
        <v>263</v>
      </c>
      <c r="E61" s="3">
        <v>1</v>
      </c>
      <c r="F61" s="3">
        <f>D61*E61</f>
        <v>263</v>
      </c>
      <c r="G61" s="3">
        <f>F61*1.05</f>
        <v>276.15000000000003</v>
      </c>
      <c r="H61" s="17" t="s">
        <v>95</v>
      </c>
    </row>
    <row r="62" spans="1:8" ht="12.75">
      <c r="A62" t="s">
        <v>18</v>
      </c>
      <c r="B62" s="6" t="s">
        <v>19</v>
      </c>
      <c r="C62" s="24" t="s">
        <v>48</v>
      </c>
      <c r="D62" s="6">
        <v>360</v>
      </c>
      <c r="E62" s="3">
        <v>1</v>
      </c>
      <c r="F62" s="3">
        <f>D62*E62</f>
        <v>360</v>
      </c>
      <c r="G62" s="3">
        <f>F62*1.05</f>
        <v>378</v>
      </c>
      <c r="H62" s="17" t="s">
        <v>95</v>
      </c>
    </row>
    <row r="63" spans="1:8" ht="13.5" thickBot="1">
      <c r="A63" t="s">
        <v>39</v>
      </c>
      <c r="B63" s="6" t="s">
        <v>19</v>
      </c>
      <c r="C63" s="24" t="s">
        <v>48</v>
      </c>
      <c r="D63" s="6">
        <v>299</v>
      </c>
      <c r="E63" s="3">
        <v>1</v>
      </c>
      <c r="F63" s="3">
        <f>D63*E63</f>
        <v>299</v>
      </c>
      <c r="G63" s="3">
        <f>F63*1.05</f>
        <v>313.95</v>
      </c>
      <c r="H63" s="17" t="s">
        <v>95</v>
      </c>
    </row>
    <row r="64" spans="1:8" ht="13.5" thickBot="1">
      <c r="A64" s="35" t="s">
        <v>186</v>
      </c>
      <c r="B64" s="35" t="s">
        <v>30</v>
      </c>
      <c r="C64" s="27" t="s">
        <v>48</v>
      </c>
      <c r="D64" s="28">
        <v>377</v>
      </c>
      <c r="E64" s="29">
        <v>1</v>
      </c>
      <c r="F64" s="29">
        <f>D64*E64</f>
        <v>377</v>
      </c>
      <c r="G64" s="29">
        <f>F64*1.15</f>
        <v>433.54999999999995</v>
      </c>
      <c r="H64" s="32" t="s">
        <v>185</v>
      </c>
    </row>
    <row r="65" spans="1:8" ht="13.5" thickBot="1">
      <c r="A65" s="35" t="s">
        <v>81</v>
      </c>
      <c r="B65" s="35" t="s">
        <v>15</v>
      </c>
      <c r="C65" s="27" t="s">
        <v>16</v>
      </c>
      <c r="D65" s="28">
        <v>426</v>
      </c>
      <c r="E65" s="29">
        <v>1</v>
      </c>
      <c r="F65" s="29">
        <f>D65*E65</f>
        <v>426</v>
      </c>
      <c r="G65" s="29">
        <f>F65*1.15</f>
        <v>489.9</v>
      </c>
      <c r="H65" s="31" t="s">
        <v>17</v>
      </c>
    </row>
    <row r="66" spans="1:8" ht="13.5" thickBot="1">
      <c r="A66" s="36" t="s">
        <v>122</v>
      </c>
      <c r="B66" s="39" t="s">
        <v>123</v>
      </c>
      <c r="C66" s="37" t="s">
        <v>20</v>
      </c>
      <c r="D66" s="39">
        <v>221</v>
      </c>
      <c r="E66" s="38">
        <v>1</v>
      </c>
      <c r="F66" s="38">
        <f>D66*E66</f>
        <v>221</v>
      </c>
      <c r="G66" s="38">
        <f>F66*1.15</f>
        <v>254.14999999999998</v>
      </c>
      <c r="H66" s="39" t="s">
        <v>125</v>
      </c>
    </row>
    <row r="67" spans="1:8" ht="12.75">
      <c r="A67" s="35" t="s">
        <v>39</v>
      </c>
      <c r="B67" s="35" t="s">
        <v>19</v>
      </c>
      <c r="C67" s="27" t="s">
        <v>20</v>
      </c>
      <c r="D67" s="28">
        <v>326</v>
      </c>
      <c r="E67" s="29">
        <v>1</v>
      </c>
      <c r="F67" s="29">
        <f>D67*E67</f>
        <v>326</v>
      </c>
      <c r="G67" s="29">
        <f>F67*1.15</f>
        <v>374.9</v>
      </c>
      <c r="H67" s="28" t="s">
        <v>38</v>
      </c>
    </row>
    <row r="68" spans="1:8" ht="13.5" thickBot="1">
      <c r="A68" s="14" t="s">
        <v>40</v>
      </c>
      <c r="B68" s="14" t="s">
        <v>19</v>
      </c>
      <c r="C68" s="24" t="s">
        <v>20</v>
      </c>
      <c r="D68" s="6">
        <v>435</v>
      </c>
      <c r="E68" s="3">
        <v>1</v>
      </c>
      <c r="F68" s="3">
        <f>D68*E68</f>
        <v>435</v>
      </c>
      <c r="G68" s="3">
        <f>F68*1.15</f>
        <v>500.24999999999994</v>
      </c>
      <c r="H68" s="17" t="s">
        <v>38</v>
      </c>
    </row>
    <row r="69" spans="1:8" ht="12.75">
      <c r="A69" s="26" t="s">
        <v>18</v>
      </c>
      <c r="B69" s="28" t="s">
        <v>19</v>
      </c>
      <c r="C69" s="27" t="s">
        <v>48</v>
      </c>
      <c r="D69" s="28">
        <v>360</v>
      </c>
      <c r="E69" s="29">
        <v>1</v>
      </c>
      <c r="F69" s="29">
        <f>D69*E69</f>
        <v>360</v>
      </c>
      <c r="G69" s="29">
        <f>F69*1.12</f>
        <v>403.20000000000005</v>
      </c>
      <c r="H69" s="28" t="s">
        <v>131</v>
      </c>
    </row>
    <row r="70" spans="1:8" ht="13.5" thickBot="1">
      <c r="A70" t="s">
        <v>136</v>
      </c>
      <c r="B70" s="6" t="s">
        <v>19</v>
      </c>
      <c r="C70" s="24" t="s">
        <v>48</v>
      </c>
      <c r="D70" s="6">
        <v>299</v>
      </c>
      <c r="E70" s="3">
        <v>1</v>
      </c>
      <c r="F70" s="3">
        <f>D70*E70</f>
        <v>299</v>
      </c>
      <c r="G70" s="3">
        <f>F70*1.12</f>
        <v>334.88000000000005</v>
      </c>
      <c r="H70" s="17" t="s">
        <v>131</v>
      </c>
    </row>
    <row r="71" spans="1:8" ht="13.5" thickBot="1">
      <c r="A71" s="26" t="s">
        <v>93</v>
      </c>
      <c r="B71" s="28" t="s">
        <v>87</v>
      </c>
      <c r="C71" s="27" t="s">
        <v>48</v>
      </c>
      <c r="D71" s="28">
        <v>164</v>
      </c>
      <c r="E71" s="29">
        <v>1</v>
      </c>
      <c r="F71" s="29">
        <f>D71*E71</f>
        <v>164</v>
      </c>
      <c r="G71" s="29">
        <f>F71*1.15</f>
        <v>188.6</v>
      </c>
      <c r="H71" s="32" t="s">
        <v>94</v>
      </c>
    </row>
    <row r="72" spans="1:8" ht="12.75">
      <c r="A72" s="26" t="s">
        <v>33</v>
      </c>
      <c r="B72" s="28" t="s">
        <v>19</v>
      </c>
      <c r="C72" s="27">
        <v>54</v>
      </c>
      <c r="D72" s="28">
        <v>120</v>
      </c>
      <c r="E72" s="29">
        <v>1</v>
      </c>
      <c r="F72" s="29">
        <f>D72*E72</f>
        <v>120</v>
      </c>
      <c r="G72" s="29">
        <f>F72*1.12</f>
        <v>134.4</v>
      </c>
      <c r="H72" s="31" t="s">
        <v>128</v>
      </c>
    </row>
    <row r="73" spans="1:8" ht="13.5" thickBot="1">
      <c r="A73" t="s">
        <v>132</v>
      </c>
      <c r="B73" s="6" t="s">
        <v>19</v>
      </c>
      <c r="C73" s="24" t="s">
        <v>16</v>
      </c>
      <c r="D73" s="6">
        <v>299</v>
      </c>
      <c r="E73" s="3">
        <v>1</v>
      </c>
      <c r="F73" s="3">
        <f>D73*E73</f>
        <v>299</v>
      </c>
      <c r="G73" s="3">
        <f>F73*1.12</f>
        <v>334.88000000000005</v>
      </c>
      <c r="H73" s="17" t="s">
        <v>128</v>
      </c>
    </row>
    <row r="74" spans="1:8" ht="12.75">
      <c r="A74" s="26" t="s">
        <v>81</v>
      </c>
      <c r="B74" s="28" t="s">
        <v>15</v>
      </c>
      <c r="C74" s="27" t="s">
        <v>31</v>
      </c>
      <c r="D74" s="28">
        <v>390</v>
      </c>
      <c r="E74" s="29">
        <v>1</v>
      </c>
      <c r="F74" s="29">
        <f>D74*E74</f>
        <v>390</v>
      </c>
      <c r="G74" s="29">
        <f>F74*1.13</f>
        <v>440.69999999999993</v>
      </c>
      <c r="H74" s="28" t="s">
        <v>37</v>
      </c>
    </row>
    <row r="75" spans="1:8" ht="12.75">
      <c r="A75" t="s">
        <v>90</v>
      </c>
      <c r="B75" s="6" t="s">
        <v>87</v>
      </c>
      <c r="C75" s="24">
        <v>50</v>
      </c>
      <c r="D75" s="6">
        <v>98</v>
      </c>
      <c r="E75" s="3">
        <v>1</v>
      </c>
      <c r="F75" s="3">
        <f>D75*E75</f>
        <v>98</v>
      </c>
      <c r="G75" s="3">
        <f>F75*1.13</f>
        <v>110.74</v>
      </c>
      <c r="H75" s="17" t="s">
        <v>37</v>
      </c>
    </row>
    <row r="76" spans="1:8" ht="12.75">
      <c r="A76" t="s">
        <v>96</v>
      </c>
      <c r="B76" s="6" t="s">
        <v>87</v>
      </c>
      <c r="C76" s="24" t="s">
        <v>97</v>
      </c>
      <c r="D76" s="6">
        <v>164</v>
      </c>
      <c r="E76" s="3">
        <v>1</v>
      </c>
      <c r="F76" s="3">
        <f>D76*E76</f>
        <v>164</v>
      </c>
      <c r="G76" s="3">
        <f>F76*1.13</f>
        <v>185.32</v>
      </c>
      <c r="H76" s="17" t="s">
        <v>37</v>
      </c>
    </row>
    <row r="77" spans="1:8" ht="12.75">
      <c r="A77" t="s">
        <v>104</v>
      </c>
      <c r="B77" s="6" t="s">
        <v>25</v>
      </c>
      <c r="C77" s="24" t="s">
        <v>31</v>
      </c>
      <c r="D77" s="6">
        <v>285</v>
      </c>
      <c r="E77" s="3">
        <v>1</v>
      </c>
      <c r="F77" s="3">
        <f>D77*E77</f>
        <v>285</v>
      </c>
      <c r="G77" s="3">
        <f>F77*1.13</f>
        <v>322.04999999999995</v>
      </c>
      <c r="H77" s="17" t="s">
        <v>37</v>
      </c>
    </row>
    <row r="78" spans="1:8" ht="12.75">
      <c r="A78" t="s">
        <v>106</v>
      </c>
      <c r="B78" s="6" t="s">
        <v>25</v>
      </c>
      <c r="C78" s="24" t="s">
        <v>31</v>
      </c>
      <c r="D78" s="6">
        <v>195</v>
      </c>
      <c r="E78" s="3">
        <v>1</v>
      </c>
      <c r="F78" s="3">
        <f>D78*E78</f>
        <v>195</v>
      </c>
      <c r="G78" s="3">
        <f>F78*1.13</f>
        <v>220.34999999999997</v>
      </c>
      <c r="H78" s="17" t="s">
        <v>37</v>
      </c>
    </row>
    <row r="79" spans="1:8" ht="13.5" thickBot="1">
      <c r="A79" t="s">
        <v>113</v>
      </c>
      <c r="B79" s="6" t="s">
        <v>30</v>
      </c>
      <c r="C79" s="24" t="s">
        <v>31</v>
      </c>
      <c r="D79" s="6">
        <v>345</v>
      </c>
      <c r="E79" s="3">
        <v>1</v>
      </c>
      <c r="F79" s="3">
        <f>D79*E79</f>
        <v>345</v>
      </c>
      <c r="G79" s="3">
        <f>F79*1.13</f>
        <v>389.84999999999997</v>
      </c>
      <c r="H79" s="6" t="s">
        <v>37</v>
      </c>
    </row>
    <row r="80" spans="1:8" ht="12.75">
      <c r="A80" s="35" t="s">
        <v>35</v>
      </c>
      <c r="B80" s="35" t="s">
        <v>19</v>
      </c>
      <c r="C80" s="27" t="s">
        <v>36</v>
      </c>
      <c r="D80" s="28">
        <v>394</v>
      </c>
      <c r="E80" s="29">
        <v>1</v>
      </c>
      <c r="F80" s="29">
        <f>D80*E80</f>
        <v>394</v>
      </c>
      <c r="G80" s="29">
        <f>F80*1.15</f>
        <v>453.09999999999997</v>
      </c>
      <c r="H80" s="28" t="s">
        <v>23</v>
      </c>
    </row>
    <row r="81" spans="1:8" ht="13.5" thickBot="1">
      <c r="A81" s="14" t="s">
        <v>22</v>
      </c>
      <c r="B81" s="14" t="s">
        <v>19</v>
      </c>
      <c r="C81" s="24" t="s">
        <v>20</v>
      </c>
      <c r="D81" s="6">
        <v>197</v>
      </c>
      <c r="E81" s="3">
        <v>1</v>
      </c>
      <c r="F81" s="3">
        <f>D81*E81</f>
        <v>197</v>
      </c>
      <c r="G81" s="3">
        <f>F81*1.15</f>
        <v>226.54999999999998</v>
      </c>
      <c r="H81" s="17" t="s">
        <v>23</v>
      </c>
    </row>
    <row r="82" spans="1:8" ht="12.75">
      <c r="A82" s="26" t="s">
        <v>114</v>
      </c>
      <c r="B82" s="28" t="s">
        <v>30</v>
      </c>
      <c r="C82" s="27" t="s">
        <v>48</v>
      </c>
      <c r="D82" s="28">
        <v>345</v>
      </c>
      <c r="E82" s="29">
        <v>1</v>
      </c>
      <c r="F82" s="29">
        <f>D82*E82</f>
        <v>345</v>
      </c>
      <c r="G82" s="29">
        <f>F82*1.12</f>
        <v>386.40000000000003</v>
      </c>
      <c r="H82" s="28" t="s">
        <v>115</v>
      </c>
    </row>
    <row r="83" spans="1:8" ht="12.75">
      <c r="A83" t="s">
        <v>116</v>
      </c>
      <c r="B83" s="6" t="s">
        <v>30</v>
      </c>
      <c r="C83" s="24" t="s">
        <v>48</v>
      </c>
      <c r="D83" s="6">
        <v>345</v>
      </c>
      <c r="E83" s="3">
        <v>1</v>
      </c>
      <c r="F83" s="3">
        <f>D83*E83</f>
        <v>345</v>
      </c>
      <c r="G83" s="3">
        <f>F83*1.12</f>
        <v>386.40000000000003</v>
      </c>
      <c r="H83" s="17" t="s">
        <v>115</v>
      </c>
    </row>
    <row r="84" spans="1:8" ht="12.75">
      <c r="A84" t="s">
        <v>156</v>
      </c>
      <c r="B84" s="6" t="s">
        <v>127</v>
      </c>
      <c r="C84" s="24" t="s">
        <v>48</v>
      </c>
      <c r="D84" s="6">
        <v>360</v>
      </c>
      <c r="E84" s="3">
        <v>1</v>
      </c>
      <c r="F84" s="3">
        <f>D84*E84</f>
        <v>360</v>
      </c>
      <c r="G84" s="3">
        <f>F84*1.12</f>
        <v>403.20000000000005</v>
      </c>
      <c r="H84" s="6" t="s">
        <v>115</v>
      </c>
    </row>
    <row r="85" spans="1:8" ht="13.5" thickBot="1">
      <c r="A85" t="s">
        <v>18</v>
      </c>
      <c r="B85" s="6" t="s">
        <v>19</v>
      </c>
      <c r="C85" s="24" t="s">
        <v>48</v>
      </c>
      <c r="D85" s="6">
        <v>360</v>
      </c>
      <c r="E85" s="3">
        <v>1</v>
      </c>
      <c r="F85" s="3">
        <f>D85*E85</f>
        <v>360</v>
      </c>
      <c r="G85" s="3">
        <f>F85*1.12</f>
        <v>403.20000000000005</v>
      </c>
      <c r="H85" s="17" t="s">
        <v>115</v>
      </c>
    </row>
    <row r="86" spans="1:8" ht="12.75">
      <c r="A86" s="35" t="s">
        <v>164</v>
      </c>
      <c r="B86" s="35" t="s">
        <v>83</v>
      </c>
      <c r="C86" s="27" t="s">
        <v>26</v>
      </c>
      <c r="D86" s="28">
        <v>197</v>
      </c>
      <c r="E86" s="29">
        <v>1</v>
      </c>
      <c r="F86" s="29">
        <f>D86*E86</f>
        <v>197</v>
      </c>
      <c r="G86" s="29">
        <f>F86*1.12</f>
        <v>220.64000000000001</v>
      </c>
      <c r="H86" s="32" t="s">
        <v>111</v>
      </c>
    </row>
    <row r="87" spans="1:8" ht="12.75">
      <c r="A87" s="14" t="s">
        <v>166</v>
      </c>
      <c r="B87" s="14" t="s">
        <v>83</v>
      </c>
      <c r="C87" s="24" t="s">
        <v>26</v>
      </c>
      <c r="D87" s="6">
        <v>197</v>
      </c>
      <c r="E87" s="3">
        <v>1</v>
      </c>
      <c r="F87" s="3">
        <f>D87*E87</f>
        <v>197</v>
      </c>
      <c r="G87" s="3">
        <f>F87*1.12</f>
        <v>220.64000000000001</v>
      </c>
      <c r="H87" s="18" t="s">
        <v>111</v>
      </c>
    </row>
    <row r="88" spans="1:8" ht="12.75">
      <c r="A88" s="14" t="s">
        <v>165</v>
      </c>
      <c r="B88" s="14" t="s">
        <v>83</v>
      </c>
      <c r="C88" s="24" t="s">
        <v>31</v>
      </c>
      <c r="D88" s="6">
        <v>197</v>
      </c>
      <c r="E88" s="3">
        <v>1</v>
      </c>
      <c r="F88" s="3">
        <f>D88*E88</f>
        <v>197</v>
      </c>
      <c r="G88" s="3">
        <f>F88*1.12</f>
        <v>220.64000000000001</v>
      </c>
      <c r="H88" s="18" t="s">
        <v>111</v>
      </c>
    </row>
    <row r="89" spans="1:8" ht="12.75">
      <c r="A89" t="s">
        <v>110</v>
      </c>
      <c r="B89" s="6" t="s">
        <v>30</v>
      </c>
      <c r="C89" s="24" t="s">
        <v>20</v>
      </c>
      <c r="D89" s="6">
        <v>345</v>
      </c>
      <c r="E89" s="3">
        <v>1</v>
      </c>
      <c r="F89" s="3">
        <f>D89*E89</f>
        <v>345</v>
      </c>
      <c r="G89" s="3">
        <f>F89*1.12</f>
        <v>386.40000000000003</v>
      </c>
      <c r="H89" s="18" t="s">
        <v>111</v>
      </c>
    </row>
    <row r="90" spans="1:8" ht="12.75">
      <c r="A90" t="s">
        <v>33</v>
      </c>
      <c r="B90" s="6" t="s">
        <v>19</v>
      </c>
      <c r="C90" s="24">
        <v>54</v>
      </c>
      <c r="D90" s="6">
        <v>120</v>
      </c>
      <c r="E90" s="3">
        <v>1</v>
      </c>
      <c r="F90" s="3">
        <f>D90*E90</f>
        <v>120</v>
      </c>
      <c r="G90" s="3">
        <f>F90*1.12</f>
        <v>134.4</v>
      </c>
      <c r="H90" s="15" t="s">
        <v>111</v>
      </c>
    </row>
    <row r="91" spans="1:8" ht="12.75">
      <c r="A91" t="s">
        <v>35</v>
      </c>
      <c r="B91" s="6" t="s">
        <v>19</v>
      </c>
      <c r="C91" s="24" t="s">
        <v>20</v>
      </c>
      <c r="D91" s="6">
        <v>360</v>
      </c>
      <c r="E91" s="3">
        <v>1</v>
      </c>
      <c r="F91" s="3">
        <f>D91*E91</f>
        <v>360</v>
      </c>
      <c r="G91" s="3">
        <f>F91*1.12</f>
        <v>403.20000000000005</v>
      </c>
      <c r="H91" s="17" t="s">
        <v>111</v>
      </c>
    </row>
    <row r="92" spans="1:8" ht="13.5" thickBot="1">
      <c r="A92" t="s">
        <v>132</v>
      </c>
      <c r="B92" s="6" t="s">
        <v>19</v>
      </c>
      <c r="C92" s="24" t="s">
        <v>26</v>
      </c>
      <c r="D92" s="6">
        <v>299</v>
      </c>
      <c r="E92" s="3">
        <v>1</v>
      </c>
      <c r="F92" s="3">
        <f>D92*E92</f>
        <v>299</v>
      </c>
      <c r="G92" s="3">
        <f>F92*1.12</f>
        <v>334.88000000000005</v>
      </c>
      <c r="H92" s="17" t="s">
        <v>111</v>
      </c>
    </row>
    <row r="93" spans="1:8" ht="12.75">
      <c r="A93" s="35" t="s">
        <v>28</v>
      </c>
      <c r="B93" s="35" t="s">
        <v>25</v>
      </c>
      <c r="C93" s="27" t="s">
        <v>20</v>
      </c>
      <c r="D93" s="28">
        <v>226</v>
      </c>
      <c r="E93" s="29">
        <v>1</v>
      </c>
      <c r="F93" s="29">
        <f>D93*E93</f>
        <v>226</v>
      </c>
      <c r="G93" s="29">
        <f>F93*1.12</f>
        <v>253.12000000000003</v>
      </c>
      <c r="H93" s="28" t="s">
        <v>21</v>
      </c>
    </row>
    <row r="94" spans="1:8" ht="13.5" thickBot="1">
      <c r="A94" s="14" t="s">
        <v>18</v>
      </c>
      <c r="B94" s="14" t="s">
        <v>19</v>
      </c>
      <c r="C94" s="24" t="s">
        <v>20</v>
      </c>
      <c r="D94" s="6">
        <v>394</v>
      </c>
      <c r="E94" s="3">
        <v>1</v>
      </c>
      <c r="F94" s="3">
        <f>D94*E94</f>
        <v>394</v>
      </c>
      <c r="G94" s="3">
        <f>F94*1.12</f>
        <v>441.28000000000003</v>
      </c>
      <c r="H94" s="17" t="s">
        <v>21</v>
      </c>
    </row>
    <row r="95" spans="1:8" ht="12.75">
      <c r="A95" s="26" t="s">
        <v>82</v>
      </c>
      <c r="B95" s="28" t="s">
        <v>83</v>
      </c>
      <c r="C95" s="27" t="s">
        <v>26</v>
      </c>
      <c r="D95" s="28">
        <v>180</v>
      </c>
      <c r="E95" s="29">
        <v>1</v>
      </c>
      <c r="F95" s="29">
        <f>D95*E95</f>
        <v>180</v>
      </c>
      <c r="G95" s="29">
        <f>F95*1.07</f>
        <v>192.60000000000002</v>
      </c>
      <c r="H95" s="32" t="s">
        <v>84</v>
      </c>
    </row>
    <row r="96" spans="1:8" ht="13.5" thickBot="1">
      <c r="A96" t="s">
        <v>116</v>
      </c>
      <c r="B96" s="6" t="s">
        <v>30</v>
      </c>
      <c r="C96" s="24" t="s">
        <v>48</v>
      </c>
      <c r="D96" s="6">
        <v>345</v>
      </c>
      <c r="E96" s="3">
        <v>1</v>
      </c>
      <c r="F96" s="3">
        <f>D96*E96</f>
        <v>345</v>
      </c>
      <c r="G96" s="3">
        <f>F96*1.07</f>
        <v>369.15000000000003</v>
      </c>
      <c r="H96" s="18" t="s">
        <v>84</v>
      </c>
    </row>
    <row r="97" spans="1:8" ht="12.75">
      <c r="A97" s="26" t="s">
        <v>86</v>
      </c>
      <c r="B97" s="28" t="s">
        <v>87</v>
      </c>
      <c r="C97" s="27">
        <v>50</v>
      </c>
      <c r="D97" s="28">
        <v>98</v>
      </c>
      <c r="E97" s="29">
        <v>1</v>
      </c>
      <c r="F97" s="29">
        <f>D97*E97</f>
        <v>98</v>
      </c>
      <c r="G97" s="29">
        <f>F97*1.1</f>
        <v>107.80000000000001</v>
      </c>
      <c r="H97" s="28" t="s">
        <v>88</v>
      </c>
    </row>
    <row r="98" spans="1:8" ht="12.75">
      <c r="A98" t="s">
        <v>90</v>
      </c>
      <c r="B98" s="6" t="s">
        <v>87</v>
      </c>
      <c r="C98" s="24">
        <v>50</v>
      </c>
      <c r="D98" s="6">
        <v>98</v>
      </c>
      <c r="E98" s="3">
        <v>1</v>
      </c>
      <c r="F98" s="3">
        <f>D98*E98</f>
        <v>98</v>
      </c>
      <c r="G98" s="3">
        <f>F98*1.1</f>
        <v>107.80000000000001</v>
      </c>
      <c r="H98" s="17" t="s">
        <v>88</v>
      </c>
    </row>
    <row r="99" spans="1:8" ht="12.75">
      <c r="A99" t="s">
        <v>91</v>
      </c>
      <c r="B99" s="6" t="s">
        <v>87</v>
      </c>
      <c r="C99" s="24" t="s">
        <v>92</v>
      </c>
      <c r="D99" s="6">
        <v>146</v>
      </c>
      <c r="E99" s="3">
        <v>1</v>
      </c>
      <c r="F99" s="3">
        <f>D99*E99</f>
        <v>146</v>
      </c>
      <c r="G99" s="3">
        <f>F99*1.1</f>
        <v>160.60000000000002</v>
      </c>
      <c r="H99" s="17" t="s">
        <v>88</v>
      </c>
    </row>
    <row r="100" spans="1:8" ht="12.75">
      <c r="A100" t="s">
        <v>93</v>
      </c>
      <c r="B100" s="6" t="s">
        <v>87</v>
      </c>
      <c r="C100" s="24" t="s">
        <v>92</v>
      </c>
      <c r="D100" s="6">
        <v>164</v>
      </c>
      <c r="E100" s="3">
        <v>1</v>
      </c>
      <c r="F100" s="3">
        <f>D100*E100</f>
        <v>164</v>
      </c>
      <c r="G100" s="3">
        <f>F100*1.1</f>
        <v>180.4</v>
      </c>
      <c r="H100" s="18" t="s">
        <v>88</v>
      </c>
    </row>
    <row r="101" spans="1:8" ht="12.75">
      <c r="A101" t="s">
        <v>96</v>
      </c>
      <c r="B101" s="6" t="s">
        <v>87</v>
      </c>
      <c r="C101" s="24" t="s">
        <v>92</v>
      </c>
      <c r="D101" s="6">
        <v>164</v>
      </c>
      <c r="E101" s="3">
        <v>1</v>
      </c>
      <c r="F101" s="3">
        <f>D101*E101</f>
        <v>164</v>
      </c>
      <c r="G101" s="3">
        <f>F101*1.1</f>
        <v>180.4</v>
      </c>
      <c r="H101" s="17" t="s">
        <v>88</v>
      </c>
    </row>
    <row r="102" spans="1:8" ht="12.75">
      <c r="A102" t="s">
        <v>100</v>
      </c>
      <c r="B102" s="6" t="s">
        <v>87</v>
      </c>
      <c r="C102" s="24" t="s">
        <v>92</v>
      </c>
      <c r="D102" s="6">
        <v>180</v>
      </c>
      <c r="E102" s="3">
        <v>1</v>
      </c>
      <c r="F102" s="3">
        <f>D102*E102</f>
        <v>180</v>
      </c>
      <c r="G102" s="3">
        <f>F102*1.1</f>
        <v>198.00000000000003</v>
      </c>
      <c r="H102" s="17" t="s">
        <v>88</v>
      </c>
    </row>
    <row r="103" spans="1:8" ht="12.75">
      <c r="A103" t="s">
        <v>102</v>
      </c>
      <c r="B103" s="6" t="s">
        <v>87</v>
      </c>
      <c r="C103" s="24" t="s">
        <v>92</v>
      </c>
      <c r="D103" s="6">
        <v>263</v>
      </c>
      <c r="E103" s="3">
        <v>1</v>
      </c>
      <c r="F103" s="3">
        <f>D103*E103</f>
        <v>263</v>
      </c>
      <c r="G103" s="3">
        <f>F103*1.1</f>
        <v>289.3</v>
      </c>
      <c r="H103" s="6" t="s">
        <v>88</v>
      </c>
    </row>
    <row r="104" spans="1:8" ht="13.5" thickBot="1">
      <c r="A104" t="s">
        <v>109</v>
      </c>
      <c r="B104" s="6" t="s">
        <v>30</v>
      </c>
      <c r="C104" s="24" t="s">
        <v>92</v>
      </c>
      <c r="D104" s="6">
        <v>345</v>
      </c>
      <c r="E104" s="3">
        <v>1</v>
      </c>
      <c r="F104" s="3">
        <f>D104*E104</f>
        <v>345</v>
      </c>
      <c r="G104" s="3">
        <f>F104*1.1</f>
        <v>379.50000000000006</v>
      </c>
      <c r="H104" s="17" t="s">
        <v>88</v>
      </c>
    </row>
    <row r="105" spans="1:8" ht="12.75">
      <c r="A105" s="26" t="s">
        <v>29</v>
      </c>
      <c r="B105" s="28" t="s">
        <v>30</v>
      </c>
      <c r="C105" s="27" t="s">
        <v>16</v>
      </c>
      <c r="D105" s="28">
        <v>345</v>
      </c>
      <c r="E105" s="29">
        <v>1</v>
      </c>
      <c r="F105" s="29">
        <f>D105*E105</f>
        <v>345</v>
      </c>
      <c r="G105" s="29">
        <f>F105*1.1</f>
        <v>379.50000000000006</v>
      </c>
      <c r="H105" s="28" t="s">
        <v>112</v>
      </c>
    </row>
    <row r="106" spans="1:8" ht="12.75">
      <c r="A106" t="s">
        <v>180</v>
      </c>
      <c r="B106" s="6" t="s">
        <v>127</v>
      </c>
      <c r="C106" s="24" t="s">
        <v>48</v>
      </c>
      <c r="D106" s="6">
        <v>218</v>
      </c>
      <c r="E106" s="3">
        <v>1</v>
      </c>
      <c r="F106" s="3">
        <f>D106*E106</f>
        <v>218</v>
      </c>
      <c r="G106" s="3">
        <f>F106*1.1</f>
        <v>239.8</v>
      </c>
      <c r="H106" s="18" t="s">
        <v>112</v>
      </c>
    </row>
    <row r="107" spans="1:8" ht="12.75">
      <c r="A107" t="s">
        <v>153</v>
      </c>
      <c r="B107" s="6" t="s">
        <v>127</v>
      </c>
      <c r="C107" s="24" t="s">
        <v>48</v>
      </c>
      <c r="D107" s="6">
        <v>315</v>
      </c>
      <c r="E107" s="3">
        <v>1</v>
      </c>
      <c r="F107" s="3">
        <f>D107*E107</f>
        <v>315</v>
      </c>
      <c r="G107" s="3">
        <f>F107*1.1</f>
        <v>346.5</v>
      </c>
      <c r="H107" s="6" t="s">
        <v>112</v>
      </c>
    </row>
    <row r="108" spans="1:8" ht="12.75">
      <c r="A108" t="s">
        <v>181</v>
      </c>
      <c r="B108" s="6" t="s">
        <v>127</v>
      </c>
      <c r="C108" s="24" t="s">
        <v>48</v>
      </c>
      <c r="D108" s="6">
        <v>263</v>
      </c>
      <c r="E108" s="3">
        <v>1</v>
      </c>
      <c r="F108" s="3">
        <f>D108*E108</f>
        <v>263</v>
      </c>
      <c r="G108" s="3">
        <f>F108*1.1</f>
        <v>289.3</v>
      </c>
      <c r="H108" s="17" t="s">
        <v>112</v>
      </c>
    </row>
    <row r="109" spans="1:8" ht="12.75">
      <c r="A109" t="s">
        <v>156</v>
      </c>
      <c r="B109" s="6" t="s">
        <v>127</v>
      </c>
      <c r="C109" s="24" t="s">
        <v>16</v>
      </c>
      <c r="D109" s="6">
        <v>360</v>
      </c>
      <c r="E109" s="3">
        <v>1</v>
      </c>
      <c r="F109" s="3">
        <f>D109*E109</f>
        <v>360</v>
      </c>
      <c r="G109" s="3">
        <f>F109*1.1</f>
        <v>396.00000000000006</v>
      </c>
      <c r="H109" s="6" t="s">
        <v>112</v>
      </c>
    </row>
    <row r="110" spans="1:8" ht="12.75">
      <c r="A110" t="s">
        <v>160</v>
      </c>
      <c r="B110" s="6" t="s">
        <v>127</v>
      </c>
      <c r="C110" s="24" t="s">
        <v>48</v>
      </c>
      <c r="D110" s="6">
        <v>165</v>
      </c>
      <c r="E110" s="3">
        <v>1</v>
      </c>
      <c r="F110" s="3">
        <f>D110*E110</f>
        <v>165</v>
      </c>
      <c r="G110" s="3">
        <f>F110*1.1</f>
        <v>181.50000000000003</v>
      </c>
      <c r="H110" s="18" t="s">
        <v>112</v>
      </c>
    </row>
    <row r="111" spans="1:8" ht="12.75">
      <c r="A111" t="s">
        <v>126</v>
      </c>
      <c r="B111" s="6" t="s">
        <v>127</v>
      </c>
      <c r="C111" s="24" t="s">
        <v>48</v>
      </c>
      <c r="D111" s="6">
        <v>221</v>
      </c>
      <c r="E111" s="3">
        <v>1</v>
      </c>
      <c r="F111" s="3">
        <f>D111*E111</f>
        <v>221</v>
      </c>
      <c r="G111" s="3">
        <f>F111*1.1</f>
        <v>243.10000000000002</v>
      </c>
      <c r="H111" s="17" t="s">
        <v>112</v>
      </c>
    </row>
    <row r="112" spans="1:8" ht="12.75">
      <c r="A112" t="s">
        <v>18</v>
      </c>
      <c r="B112" s="6" t="s">
        <v>19</v>
      </c>
      <c r="C112" s="24" t="s">
        <v>16</v>
      </c>
      <c r="D112" s="6">
        <v>360</v>
      </c>
      <c r="E112" s="3">
        <v>1</v>
      </c>
      <c r="F112" s="3">
        <f>D112*E112</f>
        <v>360</v>
      </c>
      <c r="G112" s="3">
        <f>F112*1.1</f>
        <v>396.00000000000006</v>
      </c>
      <c r="H112" s="17" t="s">
        <v>112</v>
      </c>
    </row>
    <row r="113" spans="1:8" ht="12.75">
      <c r="A113" t="s">
        <v>132</v>
      </c>
      <c r="B113" s="6" t="s">
        <v>19</v>
      </c>
      <c r="C113" s="24" t="s">
        <v>16</v>
      </c>
      <c r="D113" s="6">
        <v>299</v>
      </c>
      <c r="E113" s="3">
        <v>1</v>
      </c>
      <c r="F113" s="3">
        <f>D113*E113</f>
        <v>299</v>
      </c>
      <c r="G113" s="3">
        <f>F113*1.1</f>
        <v>328.90000000000003</v>
      </c>
      <c r="H113" s="17" t="s">
        <v>112</v>
      </c>
    </row>
    <row r="114" spans="1:8" ht="13.5" thickBot="1">
      <c r="A114" t="s">
        <v>133</v>
      </c>
      <c r="B114" s="6" t="s">
        <v>19</v>
      </c>
      <c r="C114" s="24" t="s">
        <v>16</v>
      </c>
      <c r="D114" s="6">
        <v>420</v>
      </c>
      <c r="E114" s="3">
        <v>1</v>
      </c>
      <c r="F114" s="3">
        <f>D114*E114</f>
        <v>420</v>
      </c>
      <c r="G114" s="3">
        <f>F114*1.1</f>
        <v>462.00000000000006</v>
      </c>
      <c r="H114" s="17" t="s">
        <v>112</v>
      </c>
    </row>
    <row r="115" spans="1:8" ht="13.5" thickBot="1">
      <c r="A115" s="35" t="s">
        <v>29</v>
      </c>
      <c r="B115" s="35" t="s">
        <v>30</v>
      </c>
      <c r="C115" s="27" t="s">
        <v>31</v>
      </c>
      <c r="D115" s="28">
        <v>377</v>
      </c>
      <c r="E115" s="29">
        <v>1</v>
      </c>
      <c r="F115" s="29">
        <f>D115*E115</f>
        <v>377</v>
      </c>
      <c r="G115" s="29">
        <f>F115*1.12</f>
        <v>422.24000000000007</v>
      </c>
      <c r="H115" s="32" t="s">
        <v>32</v>
      </c>
    </row>
    <row r="116" spans="1:8" ht="12.75">
      <c r="A116" s="26" t="s">
        <v>86</v>
      </c>
      <c r="B116" s="28" t="s">
        <v>87</v>
      </c>
      <c r="C116" s="27">
        <v>52</v>
      </c>
      <c r="D116" s="28">
        <v>98</v>
      </c>
      <c r="E116" s="29">
        <v>1</v>
      </c>
      <c r="F116" s="29">
        <f>D116*E116</f>
        <v>98</v>
      </c>
      <c r="G116" s="29">
        <f>F116*1.15</f>
        <v>112.69999999999999</v>
      </c>
      <c r="H116" s="28" t="s">
        <v>89</v>
      </c>
    </row>
    <row r="117" spans="1:8" ht="13.5" thickBot="1">
      <c r="A117" t="s">
        <v>93</v>
      </c>
      <c r="B117" s="6" t="s">
        <v>87</v>
      </c>
      <c r="C117" s="24" t="s">
        <v>26</v>
      </c>
      <c r="D117" s="6">
        <v>164</v>
      </c>
      <c r="E117" s="3">
        <v>1</v>
      </c>
      <c r="F117" s="3">
        <f>D117*E117</f>
        <v>164</v>
      </c>
      <c r="G117" s="3">
        <f>F117*1.15</f>
        <v>188.6</v>
      </c>
      <c r="H117" s="18" t="s">
        <v>89</v>
      </c>
    </row>
    <row r="118" spans="1:8" ht="13.5" thickBot="1">
      <c r="A118" s="35" t="s">
        <v>148</v>
      </c>
      <c r="B118" s="35" t="s">
        <v>30</v>
      </c>
      <c r="C118" s="27" t="s">
        <v>31</v>
      </c>
      <c r="D118" s="28">
        <v>377</v>
      </c>
      <c r="E118" s="31">
        <v>1</v>
      </c>
      <c r="F118" s="31">
        <f>D118*E118</f>
        <v>377</v>
      </c>
      <c r="G118" s="29">
        <f>F118*1.12</f>
        <v>422.24000000000007</v>
      </c>
      <c r="H118" s="28" t="s">
        <v>149</v>
      </c>
    </row>
    <row r="119" spans="1:8" ht="12.75">
      <c r="A119" s="26" t="s">
        <v>150</v>
      </c>
      <c r="B119" s="28" t="s">
        <v>83</v>
      </c>
      <c r="C119" s="34" t="s">
        <v>98</v>
      </c>
      <c r="D119" s="28">
        <v>165</v>
      </c>
      <c r="E119" s="29">
        <v>1</v>
      </c>
      <c r="F119" s="29">
        <f>D119*E119</f>
        <v>165</v>
      </c>
      <c r="G119" s="29">
        <f>F119*1.12</f>
        <v>184.8</v>
      </c>
      <c r="H119" s="32" t="s">
        <v>105</v>
      </c>
    </row>
    <row r="120" spans="1:8" ht="12.75">
      <c r="A120" t="s">
        <v>152</v>
      </c>
      <c r="B120" s="6" t="s">
        <v>83</v>
      </c>
      <c r="C120" s="24" t="s">
        <v>98</v>
      </c>
      <c r="D120" s="6">
        <v>165</v>
      </c>
      <c r="E120" s="3">
        <v>1</v>
      </c>
      <c r="F120" s="3">
        <f>D120*E120</f>
        <v>165</v>
      </c>
      <c r="G120" s="3">
        <f>F120*1.12</f>
        <v>184.8</v>
      </c>
      <c r="H120" s="6" t="s">
        <v>105</v>
      </c>
    </row>
    <row r="121" spans="1:8" ht="12.75">
      <c r="A121" s="14" t="s">
        <v>191</v>
      </c>
      <c r="B121" s="14" t="s">
        <v>83</v>
      </c>
      <c r="C121" s="24" t="s">
        <v>16</v>
      </c>
      <c r="D121" s="6">
        <v>197</v>
      </c>
      <c r="E121" s="12">
        <v>1</v>
      </c>
      <c r="F121" s="12">
        <f>D121*E121</f>
        <v>197</v>
      </c>
      <c r="G121" s="12">
        <f>F121*1.12</f>
        <v>220.64000000000001</v>
      </c>
      <c r="H121" s="20" t="s">
        <v>105</v>
      </c>
    </row>
    <row r="122" spans="1:8" ht="12.75">
      <c r="A122" t="s">
        <v>104</v>
      </c>
      <c r="B122" s="6" t="s">
        <v>25</v>
      </c>
      <c r="C122" s="24" t="s">
        <v>98</v>
      </c>
      <c r="D122" s="6">
        <v>285</v>
      </c>
      <c r="E122" s="3">
        <v>1</v>
      </c>
      <c r="F122" s="3">
        <f>D122*E122</f>
        <v>285</v>
      </c>
      <c r="G122" s="3">
        <f>F122*1.12</f>
        <v>319.20000000000005</v>
      </c>
      <c r="H122" s="6" t="s">
        <v>105</v>
      </c>
    </row>
    <row r="123" spans="1:8" ht="12.75">
      <c r="A123" t="s">
        <v>106</v>
      </c>
      <c r="B123" s="6" t="s">
        <v>25</v>
      </c>
      <c r="C123" s="24" t="s">
        <v>98</v>
      </c>
      <c r="D123" s="6">
        <v>195</v>
      </c>
      <c r="E123" s="3">
        <v>1</v>
      </c>
      <c r="F123" s="3">
        <f>D123*E123</f>
        <v>195</v>
      </c>
      <c r="G123" s="3">
        <f>F123*1.12</f>
        <v>218.40000000000003</v>
      </c>
      <c r="H123" s="17" t="s">
        <v>105</v>
      </c>
    </row>
    <row r="124" spans="1:8" ht="12.75">
      <c r="A124" t="s">
        <v>118</v>
      </c>
      <c r="B124" s="6" t="s">
        <v>30</v>
      </c>
      <c r="C124" s="24" t="s">
        <v>98</v>
      </c>
      <c r="D124" s="6">
        <v>345</v>
      </c>
      <c r="E124" s="3">
        <v>1</v>
      </c>
      <c r="F124" s="3">
        <f>D124*E124</f>
        <v>345</v>
      </c>
      <c r="G124" s="3">
        <f>F124*1.12</f>
        <v>386.40000000000003</v>
      </c>
      <c r="H124" s="17" t="s">
        <v>105</v>
      </c>
    </row>
    <row r="125" spans="1:8" ht="12.75">
      <c r="A125" t="s">
        <v>120</v>
      </c>
      <c r="B125" s="6" t="s">
        <v>67</v>
      </c>
      <c r="C125" s="24" t="s">
        <v>121</v>
      </c>
      <c r="D125" s="6">
        <v>285</v>
      </c>
      <c r="E125" s="3">
        <v>1</v>
      </c>
      <c r="F125" s="3">
        <f>D125*E125</f>
        <v>285</v>
      </c>
      <c r="G125" s="3">
        <f>F125*1.12</f>
        <v>319.20000000000005</v>
      </c>
      <c r="H125" s="6" t="s">
        <v>105</v>
      </c>
    </row>
    <row r="126" spans="1:8" ht="13.5" thickBot="1">
      <c r="A126" t="s">
        <v>133</v>
      </c>
      <c r="B126" s="6" t="s">
        <v>19</v>
      </c>
      <c r="C126" s="24" t="s">
        <v>26</v>
      </c>
      <c r="D126" s="6">
        <v>420</v>
      </c>
      <c r="E126" s="3">
        <v>1</v>
      </c>
      <c r="F126" s="3">
        <f>D126*E126</f>
        <v>420</v>
      </c>
      <c r="G126" s="3">
        <f>F126*1.12</f>
        <v>470.40000000000003</v>
      </c>
      <c r="H126" s="17" t="s">
        <v>105</v>
      </c>
    </row>
    <row r="127" spans="1:8" ht="13.5" thickBot="1">
      <c r="A127" s="35" t="s">
        <v>133</v>
      </c>
      <c r="B127" s="35" t="s">
        <v>19</v>
      </c>
      <c r="C127" s="27" t="s">
        <v>16</v>
      </c>
      <c r="D127" s="28">
        <v>459</v>
      </c>
      <c r="E127" s="29">
        <v>1</v>
      </c>
      <c r="F127" s="29">
        <f>D127*E127</f>
        <v>459</v>
      </c>
      <c r="G127" s="29">
        <f>F127*1.15</f>
        <v>527.8499999999999</v>
      </c>
      <c r="H127" s="32" t="s">
        <v>188</v>
      </c>
    </row>
    <row r="128" spans="1:8" ht="12.75">
      <c r="A128" s="35" t="s">
        <v>181</v>
      </c>
      <c r="B128" s="35" t="s">
        <v>127</v>
      </c>
      <c r="C128" s="27" t="s">
        <v>31</v>
      </c>
      <c r="D128" s="28">
        <v>287</v>
      </c>
      <c r="E128" s="29">
        <v>1</v>
      </c>
      <c r="F128" s="29">
        <f>D128*E128</f>
        <v>287</v>
      </c>
      <c r="G128" s="29">
        <f>F128*1.15</f>
        <v>330.04999999999995</v>
      </c>
      <c r="H128" s="28" t="s">
        <v>167</v>
      </c>
    </row>
    <row r="129" spans="1:8" ht="12.75">
      <c r="A129" s="14" t="s">
        <v>160</v>
      </c>
      <c r="B129" s="14" t="s">
        <v>127</v>
      </c>
      <c r="C129" s="24" t="s">
        <v>31</v>
      </c>
      <c r="D129" s="6">
        <v>180</v>
      </c>
      <c r="E129" s="3">
        <v>1</v>
      </c>
      <c r="F129" s="3">
        <f>D129*E129</f>
        <v>180</v>
      </c>
      <c r="G129" s="3">
        <f>F129*1.15</f>
        <v>206.99999999999997</v>
      </c>
      <c r="H129" s="6" t="s">
        <v>167</v>
      </c>
    </row>
    <row r="130" spans="1:8" ht="13.5" thickBot="1">
      <c r="A130" s="14" t="s">
        <v>18</v>
      </c>
      <c r="B130" s="14" t="s">
        <v>19</v>
      </c>
      <c r="C130" s="24" t="s">
        <v>31</v>
      </c>
      <c r="D130" s="6">
        <v>394</v>
      </c>
      <c r="E130" s="3">
        <v>1</v>
      </c>
      <c r="F130" s="3">
        <f>D130*E130</f>
        <v>394</v>
      </c>
      <c r="G130" s="3">
        <f>F130*1.12</f>
        <v>441.28000000000003</v>
      </c>
      <c r="H130" s="17" t="s">
        <v>167</v>
      </c>
    </row>
    <row r="131" spans="1:8" ht="12.75">
      <c r="A131" s="35" t="s">
        <v>129</v>
      </c>
      <c r="B131" s="35" t="s">
        <v>19</v>
      </c>
      <c r="C131" s="27" t="s">
        <v>20</v>
      </c>
      <c r="D131" s="28">
        <v>287</v>
      </c>
      <c r="E131" s="29">
        <v>1</v>
      </c>
      <c r="F131" s="29">
        <f>D131*E131</f>
        <v>287</v>
      </c>
      <c r="G131" s="29">
        <f>F131*1.15</f>
        <v>330.04999999999995</v>
      </c>
      <c r="H131" s="32" t="s">
        <v>146</v>
      </c>
    </row>
    <row r="132" spans="1:8" ht="12.75">
      <c r="A132" s="14" t="s">
        <v>136</v>
      </c>
      <c r="B132" s="14" t="s">
        <v>19</v>
      </c>
      <c r="C132" s="24" t="s">
        <v>20</v>
      </c>
      <c r="D132" s="6">
        <v>326</v>
      </c>
      <c r="E132" s="3">
        <v>1</v>
      </c>
      <c r="F132" s="3">
        <f>D132*E132</f>
        <v>326</v>
      </c>
      <c r="G132" s="3">
        <f>F132*1.15</f>
        <v>374.9</v>
      </c>
      <c r="H132" s="18" t="s">
        <v>146</v>
      </c>
    </row>
    <row r="133" spans="1:8" ht="12.75">
      <c r="A133" s="14" t="s">
        <v>22</v>
      </c>
      <c r="B133" s="14" t="s">
        <v>19</v>
      </c>
      <c r="C133" s="24" t="s">
        <v>20</v>
      </c>
      <c r="D133" s="6">
        <v>197</v>
      </c>
      <c r="E133" s="3">
        <v>1</v>
      </c>
      <c r="F133" s="3">
        <f>D133*E133</f>
        <v>197</v>
      </c>
      <c r="G133" s="3">
        <f>F133*1.15</f>
        <v>226.54999999999998</v>
      </c>
      <c r="H133" s="17" t="s">
        <v>146</v>
      </c>
    </row>
    <row r="136" ht="12.75">
      <c r="A136" s="6"/>
    </row>
    <row r="137" ht="12.75">
      <c r="A137" s="6"/>
    </row>
  </sheetData>
  <autoFilter ref="A1:H13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6" max="6" width="10.375" style="0" customWidth="1"/>
    <col min="7" max="7" width="9.875" style="0" bestFit="1" customWidth="1"/>
    <col min="8" max="8" width="10.25390625" style="0" customWidth="1"/>
    <col min="9" max="9" width="12.00390625" style="0" customWidth="1"/>
  </cols>
  <sheetData>
    <row r="1" spans="1:9" s="5" customFormat="1" ht="30">
      <c r="A1" s="4" t="s">
        <v>7</v>
      </c>
      <c r="B1" s="4" t="s">
        <v>14</v>
      </c>
      <c r="C1" s="4" t="s">
        <v>187</v>
      </c>
      <c r="D1" s="5" t="s">
        <v>13</v>
      </c>
      <c r="E1" s="4" t="s">
        <v>8</v>
      </c>
      <c r="F1" s="5" t="s">
        <v>9</v>
      </c>
      <c r="G1" s="5" t="s">
        <v>10</v>
      </c>
      <c r="H1" s="5" t="s">
        <v>11</v>
      </c>
      <c r="I1" s="5" t="s">
        <v>12</v>
      </c>
    </row>
    <row r="2" spans="1:8" ht="12.75">
      <c r="A2" s="6" t="s">
        <v>162</v>
      </c>
      <c r="B2">
        <v>0</v>
      </c>
      <c r="C2">
        <v>517</v>
      </c>
      <c r="D2">
        <v>517</v>
      </c>
      <c r="E2" s="3">
        <f>D2*1.13</f>
        <v>584.2099999999999</v>
      </c>
      <c r="F2" s="8">
        <v>0</v>
      </c>
      <c r="G2" s="10">
        <f>SUM(E2,-F2)</f>
        <v>584.2099999999999</v>
      </c>
      <c r="H2" s="9">
        <v>584</v>
      </c>
    </row>
    <row r="3" spans="1:8" ht="12.75">
      <c r="A3" s="17" t="s">
        <v>124</v>
      </c>
      <c r="B3">
        <v>0</v>
      </c>
      <c r="C3" s="8">
        <v>641</v>
      </c>
      <c r="D3">
        <v>641</v>
      </c>
      <c r="E3" s="3">
        <f>D3*1.12</f>
        <v>717.9200000000001</v>
      </c>
      <c r="F3">
        <v>532</v>
      </c>
      <c r="G3" s="10">
        <f>SUM(E3,-F3)</f>
        <v>185.92000000000007</v>
      </c>
      <c r="H3" s="9">
        <v>186</v>
      </c>
    </row>
    <row r="4" spans="1:8" ht="12.75">
      <c r="A4" s="17" t="s">
        <v>130</v>
      </c>
      <c r="B4">
        <v>0</v>
      </c>
      <c r="C4" s="8">
        <v>675</v>
      </c>
      <c r="D4">
        <v>675</v>
      </c>
      <c r="E4" s="3">
        <f>D4*1.15</f>
        <v>776.2499999999999</v>
      </c>
      <c r="F4">
        <v>208</v>
      </c>
      <c r="G4" s="10">
        <f>SUM(E4,-F4)</f>
        <v>568.2499999999999</v>
      </c>
      <c r="H4" s="9">
        <v>568</v>
      </c>
    </row>
    <row r="5" spans="1:8" ht="12.75">
      <c r="A5" s="17" t="s">
        <v>119</v>
      </c>
      <c r="B5">
        <v>0</v>
      </c>
      <c r="C5" s="8">
        <v>510</v>
      </c>
      <c r="D5">
        <v>510</v>
      </c>
      <c r="E5" s="3">
        <f>D5*1.12</f>
        <v>571.2</v>
      </c>
      <c r="F5">
        <v>382</v>
      </c>
      <c r="G5" s="10">
        <f>SUM(E5,-F5)</f>
        <v>189.20000000000005</v>
      </c>
      <c r="H5" s="9">
        <v>189</v>
      </c>
    </row>
    <row r="6" spans="1:8" ht="12.75">
      <c r="A6" s="15" t="s">
        <v>79</v>
      </c>
      <c r="B6">
        <v>0</v>
      </c>
      <c r="C6" s="8">
        <v>390</v>
      </c>
      <c r="D6">
        <v>390</v>
      </c>
      <c r="E6" s="3">
        <f>D6*1.12</f>
        <v>436.80000000000007</v>
      </c>
      <c r="F6">
        <v>437</v>
      </c>
      <c r="G6" s="10">
        <f>SUM(E6,-F6)</f>
        <v>-0.1999999999999318</v>
      </c>
      <c r="H6" s="9">
        <v>0</v>
      </c>
    </row>
    <row r="7" spans="1:8" ht="12.75">
      <c r="A7" s="17" t="s">
        <v>85</v>
      </c>
      <c r="B7">
        <v>0</v>
      </c>
      <c r="C7" s="8">
        <v>746</v>
      </c>
      <c r="D7">
        <v>746</v>
      </c>
      <c r="E7" s="3">
        <f>D7*1.12</f>
        <v>835.5200000000001</v>
      </c>
      <c r="F7">
        <v>0</v>
      </c>
      <c r="G7" s="10">
        <f>SUM(E7,-F7)</f>
        <v>835.5200000000001</v>
      </c>
      <c r="H7" s="9">
        <v>836</v>
      </c>
    </row>
    <row r="8" spans="1:9" ht="12.75">
      <c r="A8" s="6" t="s">
        <v>137</v>
      </c>
      <c r="B8">
        <v>510</v>
      </c>
      <c r="C8" s="8">
        <v>394</v>
      </c>
      <c r="D8">
        <v>904</v>
      </c>
      <c r="E8" s="3">
        <f>D8*1.12</f>
        <v>1012.4800000000001</v>
      </c>
      <c r="F8" s="11">
        <v>0</v>
      </c>
      <c r="G8" s="10">
        <f>SUM(E8,-F8)</f>
        <v>1012.4800000000001</v>
      </c>
      <c r="H8" s="9">
        <v>1020</v>
      </c>
      <c r="I8" s="11">
        <v>8</v>
      </c>
    </row>
    <row r="9" spans="1:9" ht="12.75">
      <c r="A9" s="17" t="s">
        <v>158</v>
      </c>
      <c r="B9">
        <v>0</v>
      </c>
      <c r="C9">
        <v>428</v>
      </c>
      <c r="D9">
        <v>428</v>
      </c>
      <c r="E9" s="3">
        <f>D9*1.12</f>
        <v>479.36000000000007</v>
      </c>
      <c r="F9" s="11">
        <v>353</v>
      </c>
      <c r="G9" s="10">
        <f>SUM(E9,-F9)</f>
        <v>126.36000000000007</v>
      </c>
      <c r="H9" s="9">
        <v>492</v>
      </c>
      <c r="I9" s="11">
        <v>366</v>
      </c>
    </row>
    <row r="10" spans="1:8" ht="12.75">
      <c r="A10" s="6" t="s">
        <v>107</v>
      </c>
      <c r="B10">
        <v>0</v>
      </c>
      <c r="C10" s="8">
        <v>911</v>
      </c>
      <c r="D10">
        <v>911</v>
      </c>
      <c r="E10" s="3">
        <f>D10*1.12</f>
        <v>1020.32</v>
      </c>
      <c r="F10">
        <v>1020</v>
      </c>
      <c r="G10" s="10">
        <f>SUM(E10,-F10)</f>
        <v>0.32000000000005</v>
      </c>
      <c r="H10" s="9">
        <v>0</v>
      </c>
    </row>
    <row r="11" spans="1:8" ht="12.75">
      <c r="A11" s="6" t="s">
        <v>34</v>
      </c>
      <c r="B11">
        <v>0</v>
      </c>
      <c r="C11" s="8">
        <v>131</v>
      </c>
      <c r="D11">
        <v>131</v>
      </c>
      <c r="E11" s="3">
        <f>D11*1.15</f>
        <v>150.64999999999998</v>
      </c>
      <c r="F11">
        <v>0</v>
      </c>
      <c r="G11" s="10">
        <f>SUM(E11,-F11)</f>
        <v>150.64999999999998</v>
      </c>
      <c r="H11" s="9">
        <v>151</v>
      </c>
    </row>
    <row r="12" spans="1:8" ht="12.75">
      <c r="A12" s="6" t="s">
        <v>27</v>
      </c>
      <c r="B12">
        <v>0</v>
      </c>
      <c r="C12">
        <v>213</v>
      </c>
      <c r="D12">
        <v>213</v>
      </c>
      <c r="E12" s="3">
        <f>D12*1.15</f>
        <v>244.95</v>
      </c>
      <c r="F12">
        <v>0</v>
      </c>
      <c r="G12" s="10">
        <f>SUM(E12,-F12)</f>
        <v>244.95</v>
      </c>
      <c r="H12" s="9">
        <v>245</v>
      </c>
    </row>
    <row r="13" spans="1:8" ht="12.75">
      <c r="A13" s="17" t="s">
        <v>80</v>
      </c>
      <c r="B13">
        <v>0</v>
      </c>
      <c r="C13">
        <v>1246</v>
      </c>
      <c r="D13">
        <v>1246</v>
      </c>
      <c r="E13" s="3">
        <f>D13*1.15</f>
        <v>1432.8999999999999</v>
      </c>
      <c r="F13">
        <v>573</v>
      </c>
      <c r="G13" s="10">
        <f>SUM(E13,-F13)</f>
        <v>859.8999999999999</v>
      </c>
      <c r="H13" s="9">
        <v>860</v>
      </c>
    </row>
    <row r="14" spans="1:8" ht="12.75">
      <c r="A14" s="22" t="s">
        <v>157</v>
      </c>
      <c r="B14">
        <v>0</v>
      </c>
      <c r="C14">
        <v>360</v>
      </c>
      <c r="D14">
        <v>360</v>
      </c>
      <c r="E14" s="3">
        <f>D14*1.1</f>
        <v>396.00000000000006</v>
      </c>
      <c r="F14" s="11">
        <v>111</v>
      </c>
      <c r="G14" s="10">
        <f>SUM(E14,-F14)</f>
        <v>285.00000000000006</v>
      </c>
      <c r="H14" s="9">
        <v>285</v>
      </c>
    </row>
    <row r="15" spans="1:8" ht="12.75">
      <c r="A15" s="15" t="s">
        <v>134</v>
      </c>
      <c r="B15">
        <v>0</v>
      </c>
      <c r="C15">
        <v>420</v>
      </c>
      <c r="D15">
        <v>420</v>
      </c>
      <c r="E15" s="3">
        <f>D15*1.07</f>
        <v>449.40000000000003</v>
      </c>
      <c r="F15">
        <v>312</v>
      </c>
      <c r="G15" s="10">
        <f>SUM(E15,-F15)</f>
        <v>137.40000000000003</v>
      </c>
      <c r="H15" s="9">
        <v>137</v>
      </c>
    </row>
    <row r="16" spans="1:10" ht="12.75">
      <c r="A16" s="20" t="s">
        <v>78</v>
      </c>
      <c r="B16">
        <v>0</v>
      </c>
      <c r="C16">
        <v>1401</v>
      </c>
      <c r="D16">
        <v>1401</v>
      </c>
      <c r="E16" s="3">
        <f>D16*1.1</f>
        <v>1541.1000000000001</v>
      </c>
      <c r="F16">
        <v>1400</v>
      </c>
      <c r="G16" s="10">
        <f>SUM(E16,-F16)</f>
        <v>141.10000000000014</v>
      </c>
      <c r="H16" s="9">
        <v>141</v>
      </c>
      <c r="J16" t="s">
        <v>147</v>
      </c>
    </row>
    <row r="17" spans="1:8" ht="12.75">
      <c r="A17" s="6" t="s">
        <v>176</v>
      </c>
      <c r="B17">
        <v>0</v>
      </c>
      <c r="C17">
        <v>287</v>
      </c>
      <c r="D17">
        <v>287</v>
      </c>
      <c r="E17" s="3">
        <f>D17*1.15</f>
        <v>330.04999999999995</v>
      </c>
      <c r="F17" s="11">
        <v>0</v>
      </c>
      <c r="G17" s="10">
        <f>SUM(E17,-F17)</f>
        <v>330.04999999999995</v>
      </c>
      <c r="H17" s="9">
        <v>330</v>
      </c>
    </row>
    <row r="18" spans="1:8" ht="12.75">
      <c r="A18" s="17" t="s">
        <v>41</v>
      </c>
      <c r="B18">
        <v>828</v>
      </c>
      <c r="C18">
        <v>0</v>
      </c>
      <c r="D18">
        <v>828</v>
      </c>
      <c r="E18" s="3">
        <f>D18*1.15</f>
        <v>952.1999999999999</v>
      </c>
      <c r="F18" s="11">
        <v>0</v>
      </c>
      <c r="G18" s="10">
        <f>SUM(E18,-F18)</f>
        <v>952.1999999999999</v>
      </c>
      <c r="H18" s="9">
        <v>952</v>
      </c>
    </row>
    <row r="19" spans="1:8" ht="12.75">
      <c r="A19" s="14" t="s">
        <v>204</v>
      </c>
      <c r="B19">
        <v>0</v>
      </c>
      <c r="C19">
        <v>1062</v>
      </c>
      <c r="D19">
        <v>1062</v>
      </c>
      <c r="E19" s="3">
        <f>D19*1.12</f>
        <v>1189.44</v>
      </c>
      <c r="F19" s="11">
        <v>800</v>
      </c>
      <c r="G19" s="10">
        <f>SUM(E19,-F19)</f>
        <v>389.44000000000005</v>
      </c>
      <c r="H19" s="9"/>
    </row>
    <row r="20" spans="1:9" ht="12.75">
      <c r="A20" s="6" t="s">
        <v>45</v>
      </c>
      <c r="B20">
        <v>974</v>
      </c>
      <c r="C20">
        <v>0</v>
      </c>
      <c r="D20">
        <v>974</v>
      </c>
      <c r="E20" s="3">
        <f>D20*1.1</f>
        <v>1071.4</v>
      </c>
      <c r="F20" s="8">
        <v>0</v>
      </c>
      <c r="G20" s="10">
        <f>SUM(E20,-F20)</f>
        <v>1071.4</v>
      </c>
      <c r="H20" s="9">
        <v>1072</v>
      </c>
      <c r="I20" s="8">
        <v>1</v>
      </c>
    </row>
    <row r="21" spans="1:8" ht="12.75">
      <c r="A21" s="20" t="s">
        <v>161</v>
      </c>
      <c r="B21">
        <v>0</v>
      </c>
      <c r="C21">
        <v>428</v>
      </c>
      <c r="D21">
        <v>428</v>
      </c>
      <c r="E21" s="3">
        <f>D21*1.12</f>
        <v>479.36000000000007</v>
      </c>
      <c r="F21" s="11">
        <v>269</v>
      </c>
      <c r="G21" s="10">
        <f>SUM(E21,-F21)</f>
        <v>210.36000000000007</v>
      </c>
      <c r="H21" s="9">
        <v>210</v>
      </c>
    </row>
    <row r="22" spans="1:8" ht="12.75">
      <c r="A22" s="17" t="s">
        <v>74</v>
      </c>
      <c r="B22">
        <v>0</v>
      </c>
      <c r="C22">
        <v>671</v>
      </c>
      <c r="D22">
        <v>671</v>
      </c>
      <c r="E22" s="3">
        <f>D22*1.15</f>
        <v>771.65</v>
      </c>
      <c r="F22" s="8">
        <v>661</v>
      </c>
      <c r="G22" s="10">
        <f>SUM(E22,-F22)</f>
        <v>110.64999999999998</v>
      </c>
      <c r="H22" s="9">
        <v>111</v>
      </c>
    </row>
    <row r="23" spans="1:9" ht="12.75">
      <c r="A23" s="6" t="s">
        <v>182</v>
      </c>
      <c r="B23">
        <v>350</v>
      </c>
      <c r="C23">
        <v>853</v>
      </c>
      <c r="D23">
        <v>1203</v>
      </c>
      <c r="E23" s="3">
        <f>D23*1.15</f>
        <v>1383.4499999999998</v>
      </c>
      <c r="F23" s="11">
        <v>0</v>
      </c>
      <c r="G23" s="10">
        <f>SUM(E23,-F23)</f>
        <v>1383.4499999999998</v>
      </c>
      <c r="H23" s="9">
        <v>1384</v>
      </c>
      <c r="I23" s="11">
        <v>1</v>
      </c>
    </row>
    <row r="24" spans="1:9" ht="12.75">
      <c r="A24" s="17" t="s">
        <v>168</v>
      </c>
      <c r="B24">
        <v>858</v>
      </c>
      <c r="C24">
        <v>0</v>
      </c>
      <c r="D24">
        <v>828</v>
      </c>
      <c r="E24" s="3">
        <f>D24*1.15</f>
        <v>952.1999999999999</v>
      </c>
      <c r="F24" s="11">
        <v>0</v>
      </c>
      <c r="G24" s="10">
        <f>SUM(E24,-F24)</f>
        <v>952.1999999999999</v>
      </c>
      <c r="H24" s="9">
        <v>912</v>
      </c>
      <c r="I24" s="11">
        <v>-40</v>
      </c>
    </row>
    <row r="25" spans="1:9" ht="12.75">
      <c r="A25" s="23" t="s">
        <v>95</v>
      </c>
      <c r="B25">
        <v>431</v>
      </c>
      <c r="C25">
        <v>4352</v>
      </c>
      <c r="D25">
        <v>4783</v>
      </c>
      <c r="E25" s="3">
        <v>5305.87</v>
      </c>
      <c r="F25" s="8">
        <v>2710</v>
      </c>
      <c r="G25" s="10">
        <f>SUM(E25,-F25)</f>
        <v>2595.87</v>
      </c>
      <c r="H25" s="9">
        <v>1860</v>
      </c>
      <c r="I25" s="8">
        <v>-736</v>
      </c>
    </row>
    <row r="26" spans="1:8" ht="12.75">
      <c r="A26" s="20" t="s">
        <v>185</v>
      </c>
      <c r="B26">
        <v>0</v>
      </c>
      <c r="C26">
        <v>377</v>
      </c>
      <c r="D26">
        <v>377</v>
      </c>
      <c r="E26" s="3">
        <f>D26*1.15</f>
        <v>433.54999999999995</v>
      </c>
      <c r="F26" s="11">
        <v>0</v>
      </c>
      <c r="G26" s="10">
        <f>SUM(E26,-F26)</f>
        <v>433.54999999999995</v>
      </c>
      <c r="H26" s="9">
        <v>434</v>
      </c>
    </row>
    <row r="27" spans="1:8" ht="12.75">
      <c r="A27" s="15" t="s">
        <v>17</v>
      </c>
      <c r="B27">
        <v>0</v>
      </c>
      <c r="C27" s="8">
        <v>426</v>
      </c>
      <c r="D27">
        <v>426</v>
      </c>
      <c r="E27" s="3">
        <f>D27*1.15</f>
        <v>489.9</v>
      </c>
      <c r="F27" s="8">
        <v>0</v>
      </c>
      <c r="G27" s="10">
        <f>SUM(E27,-F27)</f>
        <v>489.9</v>
      </c>
      <c r="H27" s="9">
        <v>490</v>
      </c>
    </row>
    <row r="28" spans="1:9" ht="12.75">
      <c r="A28" s="6" t="s">
        <v>125</v>
      </c>
      <c r="B28">
        <v>0</v>
      </c>
      <c r="C28">
        <v>221</v>
      </c>
      <c r="D28">
        <v>221</v>
      </c>
      <c r="E28" s="3">
        <f>D28*1.15</f>
        <v>254.14999999999998</v>
      </c>
      <c r="F28" s="8">
        <v>200</v>
      </c>
      <c r="G28" s="10">
        <f>SUM(E28,-F28)</f>
        <v>54.14999999999998</v>
      </c>
      <c r="H28" s="9">
        <v>100</v>
      </c>
      <c r="I28" s="8">
        <v>46</v>
      </c>
    </row>
    <row r="29" spans="1:8" ht="12.75">
      <c r="A29" s="17" t="s">
        <v>38</v>
      </c>
      <c r="B29">
        <v>0</v>
      </c>
      <c r="C29">
        <v>761</v>
      </c>
      <c r="D29">
        <v>761</v>
      </c>
      <c r="E29" s="3">
        <f>D29*1.15</f>
        <v>875.15</v>
      </c>
      <c r="F29" s="8">
        <v>0</v>
      </c>
      <c r="G29" s="10">
        <f>SUM(E29,-F29)</f>
        <v>875.15</v>
      </c>
      <c r="H29" s="9">
        <v>875</v>
      </c>
    </row>
    <row r="30" spans="1:9" ht="12.75">
      <c r="A30" s="17" t="s">
        <v>131</v>
      </c>
      <c r="B30">
        <v>0</v>
      </c>
      <c r="C30">
        <v>659</v>
      </c>
      <c r="D30">
        <v>659</v>
      </c>
      <c r="E30" s="3">
        <f>D30*1.12</f>
        <v>738.08</v>
      </c>
      <c r="F30" s="11">
        <v>700</v>
      </c>
      <c r="G30" s="10">
        <f>SUM(E30,-F30)</f>
        <v>38.08000000000004</v>
      </c>
      <c r="H30" s="9">
        <v>38</v>
      </c>
      <c r="I30" s="11"/>
    </row>
    <row r="31" spans="1:9" ht="12.75">
      <c r="A31" s="18" t="s">
        <v>94</v>
      </c>
      <c r="B31">
        <v>0</v>
      </c>
      <c r="C31">
        <v>164</v>
      </c>
      <c r="D31">
        <v>164</v>
      </c>
      <c r="E31" s="3">
        <f>D31*1.15</f>
        <v>188.6</v>
      </c>
      <c r="F31" s="11">
        <v>187</v>
      </c>
      <c r="G31" s="10">
        <f>SUM(E31,-F31)</f>
        <v>1.5999999999999943</v>
      </c>
      <c r="H31" s="9">
        <v>0</v>
      </c>
      <c r="I31" s="11">
        <v>-2</v>
      </c>
    </row>
    <row r="32" spans="1:9" ht="12.75">
      <c r="A32" s="17" t="s">
        <v>128</v>
      </c>
      <c r="B32">
        <v>0</v>
      </c>
      <c r="C32">
        <v>419</v>
      </c>
      <c r="D32">
        <v>419</v>
      </c>
      <c r="E32" s="3">
        <f>D32*1.12</f>
        <v>469.28000000000003</v>
      </c>
      <c r="F32" s="11">
        <v>290</v>
      </c>
      <c r="G32" s="10">
        <f>SUM(E32,-F32)</f>
        <v>179.28000000000003</v>
      </c>
      <c r="H32" s="9">
        <v>179</v>
      </c>
      <c r="I32" s="11"/>
    </row>
    <row r="33" spans="1:8" ht="12.75">
      <c r="A33" s="17" t="s">
        <v>37</v>
      </c>
      <c r="B33">
        <v>0</v>
      </c>
      <c r="C33">
        <v>1477</v>
      </c>
      <c r="D33">
        <v>1477</v>
      </c>
      <c r="E33" s="3">
        <f>D33*1.13</f>
        <v>1669.0099999999998</v>
      </c>
      <c r="F33" s="11">
        <v>863</v>
      </c>
      <c r="G33" s="10">
        <f>SUM(E33,-F33)</f>
        <v>806.0099999999998</v>
      </c>
      <c r="H33" s="9">
        <v>806</v>
      </c>
    </row>
    <row r="34" spans="1:8" ht="12.75">
      <c r="A34" s="6" t="s">
        <v>23</v>
      </c>
      <c r="B34">
        <v>0</v>
      </c>
      <c r="C34">
        <v>591</v>
      </c>
      <c r="D34">
        <v>591</v>
      </c>
      <c r="E34" s="3">
        <f>D34*1.15</f>
        <v>679.65</v>
      </c>
      <c r="F34" s="11">
        <v>0</v>
      </c>
      <c r="G34" s="10">
        <f>SUM(E34,-F34)</f>
        <v>679.65</v>
      </c>
      <c r="H34" s="9">
        <v>680</v>
      </c>
    </row>
    <row r="35" spans="1:9" ht="12.75">
      <c r="A35" s="17" t="s">
        <v>115</v>
      </c>
      <c r="B35">
        <v>0</v>
      </c>
      <c r="C35">
        <v>1410</v>
      </c>
      <c r="D35">
        <v>1410</v>
      </c>
      <c r="E35" s="3">
        <f>D35*1.12</f>
        <v>1579.2</v>
      </c>
      <c r="F35" s="11">
        <v>1353</v>
      </c>
      <c r="G35" s="10">
        <f>SUM(E35,-F35)</f>
        <v>226.20000000000005</v>
      </c>
      <c r="H35" s="9">
        <v>226</v>
      </c>
      <c r="I35" s="11"/>
    </row>
    <row r="36" spans="1:8" ht="12.75">
      <c r="A36" s="23" t="s">
        <v>111</v>
      </c>
      <c r="B36">
        <v>0</v>
      </c>
      <c r="C36" s="8">
        <v>1715</v>
      </c>
      <c r="D36">
        <v>1715</v>
      </c>
      <c r="E36" s="3">
        <f>D36*1.12</f>
        <v>1920.8000000000002</v>
      </c>
      <c r="F36" s="11">
        <v>930</v>
      </c>
      <c r="G36" s="10">
        <f>SUM(E36,-F36)</f>
        <v>990.8000000000002</v>
      </c>
      <c r="H36" s="9"/>
    </row>
    <row r="37" spans="1:8" ht="12.75">
      <c r="A37" s="17" t="s">
        <v>21</v>
      </c>
      <c r="B37">
        <v>0</v>
      </c>
      <c r="C37" s="8">
        <v>620</v>
      </c>
      <c r="D37">
        <v>620</v>
      </c>
      <c r="E37" s="3">
        <f>D37*1.12</f>
        <v>694.4000000000001</v>
      </c>
      <c r="F37">
        <v>0</v>
      </c>
      <c r="G37" s="10">
        <f>SUM(E37,-F37)</f>
        <v>694.4000000000001</v>
      </c>
      <c r="H37" s="9">
        <v>694</v>
      </c>
    </row>
    <row r="38" spans="1:8" ht="12.75">
      <c r="A38" s="18" t="s">
        <v>84</v>
      </c>
      <c r="B38">
        <v>0</v>
      </c>
      <c r="C38" s="8">
        <v>525</v>
      </c>
      <c r="D38">
        <v>525</v>
      </c>
      <c r="E38" s="3">
        <f>D38*1.07</f>
        <v>561.75</v>
      </c>
      <c r="F38">
        <v>500</v>
      </c>
      <c r="G38" s="10">
        <f>SUM(E38,-F38)</f>
        <v>61.75</v>
      </c>
      <c r="H38" s="9">
        <v>62</v>
      </c>
    </row>
    <row r="39" spans="1:9" ht="12.75">
      <c r="A39" s="17" t="s">
        <v>88</v>
      </c>
      <c r="B39">
        <v>0</v>
      </c>
      <c r="C39">
        <v>1458</v>
      </c>
      <c r="D39">
        <v>1458</v>
      </c>
      <c r="E39" s="3">
        <f>D39*1.1</f>
        <v>1603.8000000000002</v>
      </c>
      <c r="F39" s="11">
        <v>1500</v>
      </c>
      <c r="G39" s="10">
        <f>SUM(E39,-F39)</f>
        <v>103.80000000000018</v>
      </c>
      <c r="H39" s="9">
        <v>2000</v>
      </c>
      <c r="I39" s="11">
        <v>1896</v>
      </c>
    </row>
    <row r="40" spans="1:8" ht="12.75">
      <c r="A40" s="17" t="s">
        <v>112</v>
      </c>
      <c r="B40">
        <v>0</v>
      </c>
      <c r="C40">
        <v>2966</v>
      </c>
      <c r="D40">
        <v>2966</v>
      </c>
      <c r="E40" s="3">
        <f>D40*1.1</f>
        <v>3262.6000000000004</v>
      </c>
      <c r="F40" s="11">
        <v>1618</v>
      </c>
      <c r="G40" s="10">
        <f>SUM(E40,-F40)</f>
        <v>1644.6000000000004</v>
      </c>
      <c r="H40" s="9">
        <v>1645</v>
      </c>
    </row>
    <row r="41" spans="1:9" ht="12.75">
      <c r="A41" s="20" t="s">
        <v>32</v>
      </c>
      <c r="B41">
        <v>0</v>
      </c>
      <c r="C41" s="8">
        <v>377</v>
      </c>
      <c r="D41">
        <v>377</v>
      </c>
      <c r="E41" s="3">
        <f>D41*1.12</f>
        <v>422.24000000000007</v>
      </c>
      <c r="F41" s="8">
        <v>0</v>
      </c>
      <c r="G41" s="10">
        <f>SUM(E41,-F41)</f>
        <v>422.24000000000007</v>
      </c>
      <c r="H41" s="9">
        <v>422</v>
      </c>
      <c r="I41" s="8"/>
    </row>
    <row r="42" spans="1:9" ht="12.75">
      <c r="A42" s="18" t="s">
        <v>89</v>
      </c>
      <c r="B42">
        <v>0</v>
      </c>
      <c r="C42">
        <v>262</v>
      </c>
      <c r="D42">
        <v>262</v>
      </c>
      <c r="E42" s="3">
        <f>D42*1.15</f>
        <v>301.29999999999995</v>
      </c>
      <c r="F42" s="11">
        <v>187</v>
      </c>
      <c r="G42" s="10">
        <f>SUM(E42,-F42)</f>
        <v>114.29999999999995</v>
      </c>
      <c r="H42" s="9">
        <v>114</v>
      </c>
      <c r="I42" s="11"/>
    </row>
    <row r="43" spans="1:8" ht="12.75">
      <c r="A43" s="17" t="s">
        <v>149</v>
      </c>
      <c r="B43">
        <v>0</v>
      </c>
      <c r="C43">
        <v>377</v>
      </c>
      <c r="D43">
        <v>377</v>
      </c>
      <c r="E43" s="3">
        <f>D43*1.12</f>
        <v>422.24000000000007</v>
      </c>
      <c r="F43" s="8">
        <v>163</v>
      </c>
      <c r="G43" s="10">
        <f>SUM(E43,-F43)</f>
        <v>259.24000000000007</v>
      </c>
      <c r="H43" s="9">
        <v>259</v>
      </c>
    </row>
    <row r="44" spans="1:10" ht="12.75">
      <c r="A44" s="17" t="s">
        <v>105</v>
      </c>
      <c r="B44">
        <v>186</v>
      </c>
      <c r="C44">
        <v>2057</v>
      </c>
      <c r="D44">
        <v>2243</v>
      </c>
      <c r="E44" s="3">
        <f>D44*1.12</f>
        <v>2512.1600000000003</v>
      </c>
      <c r="F44" s="11">
        <v>779</v>
      </c>
      <c r="G44" s="10">
        <f>SUM(E44,-F44)</f>
        <v>1733.1600000000003</v>
      </c>
      <c r="H44" s="9">
        <v>1733</v>
      </c>
      <c r="I44" s="11"/>
      <c r="J44" t="s">
        <v>200</v>
      </c>
    </row>
    <row r="45" spans="1:10" ht="12.75">
      <c r="A45" s="25" t="s">
        <v>66</v>
      </c>
      <c r="B45" s="6">
        <v>929</v>
      </c>
      <c r="C45">
        <v>0</v>
      </c>
      <c r="D45">
        <v>929</v>
      </c>
      <c r="E45" s="3">
        <f>D45*1.1</f>
        <v>1021.9000000000001</v>
      </c>
      <c r="F45" s="11">
        <v>0</v>
      </c>
      <c r="G45" s="10">
        <f>SUM(E45,-F45)</f>
        <v>1021.9000000000001</v>
      </c>
      <c r="H45" s="9">
        <v>1022</v>
      </c>
      <c r="I45" s="11"/>
      <c r="J45" t="s">
        <v>201</v>
      </c>
    </row>
    <row r="46" spans="1:8" ht="12.75">
      <c r="A46" s="18" t="s">
        <v>188</v>
      </c>
      <c r="B46">
        <v>0</v>
      </c>
      <c r="C46">
        <v>459</v>
      </c>
      <c r="D46">
        <v>459</v>
      </c>
      <c r="E46" s="3">
        <f>D46*1.15</f>
        <v>527.8499999999999</v>
      </c>
      <c r="F46" s="11">
        <v>0</v>
      </c>
      <c r="G46" s="10">
        <f>SUM(E46,-F46)</f>
        <v>527.8499999999999</v>
      </c>
      <c r="H46" s="9">
        <v>528</v>
      </c>
    </row>
    <row r="47" spans="1:8" ht="12.75">
      <c r="A47" s="6" t="s">
        <v>167</v>
      </c>
      <c r="B47">
        <v>0</v>
      </c>
      <c r="C47">
        <v>861</v>
      </c>
      <c r="D47">
        <v>861</v>
      </c>
      <c r="E47" s="3">
        <f>D47*1.15</f>
        <v>990.15</v>
      </c>
      <c r="F47" s="11">
        <v>0</v>
      </c>
      <c r="G47" s="10">
        <f>SUM(E47,-F47)</f>
        <v>990.15</v>
      </c>
      <c r="H47" s="9">
        <v>990</v>
      </c>
    </row>
    <row r="48" spans="1:9" ht="12.75">
      <c r="A48" s="20" t="s">
        <v>146</v>
      </c>
      <c r="B48">
        <v>0</v>
      </c>
      <c r="C48" s="8">
        <v>810</v>
      </c>
      <c r="D48">
        <v>810</v>
      </c>
      <c r="E48" s="3">
        <f>D48*1.15</f>
        <v>931.4999999999999</v>
      </c>
      <c r="F48" s="8">
        <v>0</v>
      </c>
      <c r="G48" s="10">
        <f>SUM(E48,-F48)</f>
        <v>931.4999999999999</v>
      </c>
      <c r="H48" s="9">
        <v>932</v>
      </c>
      <c r="I48" s="8"/>
    </row>
    <row r="49" spans="5:8" ht="12.75">
      <c r="E49" s="3"/>
      <c r="F49" s="11"/>
      <c r="G49" s="10"/>
      <c r="H49" s="9"/>
    </row>
    <row r="50" spans="5:8" ht="12.75">
      <c r="E50" s="3"/>
      <c r="F50" s="11"/>
      <c r="G50" s="10"/>
      <c r="H50" s="9"/>
    </row>
    <row r="57" ht="15">
      <c r="A57" s="13"/>
    </row>
    <row r="58" ht="15">
      <c r="A58" s="13"/>
    </row>
    <row r="68" ht="12.75">
      <c r="A68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2016-02-25T16:04:41Z</dcterms:modified>
  <cp:category/>
  <cp:version/>
  <cp:contentType/>
  <cp:contentStatus/>
</cp:coreProperties>
</file>