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6540" activeTab="0"/>
  </bookViews>
  <sheets>
    <sheet name="Заказы" sheetId="1" r:id="rId1"/>
    <sheet name="Оплаты" sheetId="2" r:id="rId2"/>
  </sheets>
  <definedNames>
    <definedName name="_xlnm._FilterDatabase" localSheetId="0" hidden="1">'Заказы'!$A$1:$I$406</definedName>
  </definedNames>
  <calcPr fullCalcOnLoad="1" refMode="R1C1"/>
</workbook>
</file>

<file path=xl/sharedStrings.xml><?xml version="1.0" encoding="utf-8"?>
<sst xmlns="http://schemas.openxmlformats.org/spreadsheetml/2006/main" count="1710" uniqueCount="320">
  <si>
    <t>артикул</t>
  </si>
  <si>
    <t>коллекция</t>
  </si>
  <si>
    <t>размер</t>
  </si>
  <si>
    <t>цена</t>
  </si>
  <si>
    <t>кол-во</t>
  </si>
  <si>
    <t>сумма</t>
  </si>
  <si>
    <t>сумма с орг</t>
  </si>
  <si>
    <t>уз</t>
  </si>
  <si>
    <t>с орг%  всего</t>
  </si>
  <si>
    <t>к оплате</t>
  </si>
  <si>
    <t>оплачено</t>
  </si>
  <si>
    <t>переплата/ недоплата</t>
  </si>
  <si>
    <t>депозит/ долг (-)</t>
  </si>
  <si>
    <t>базовая</t>
  </si>
  <si>
    <t>оплачен аванс</t>
  </si>
  <si>
    <t>Neeva</t>
  </si>
  <si>
    <t>Славянский орнамент</t>
  </si>
  <si>
    <t>52-98</t>
  </si>
  <si>
    <t>54-104</t>
  </si>
  <si>
    <t>Рейтузы для девочки ДРЛ894804 / морская волна / - / Маленькие одуванчики</t>
  </si>
  <si>
    <t>Новая Алиса</t>
  </si>
  <si>
    <t>Джемпер для девочки ДДД962001 / бирюза / - / Комплимент</t>
  </si>
  <si>
    <t>Шорты для девочки ДКШ749804</t>
  </si>
  <si>
    <t>Романтика</t>
  </si>
  <si>
    <t>60-116</t>
  </si>
  <si>
    <t>mashuk11</t>
  </si>
  <si>
    <t>Джемпер для девочки ДДК875804 ярко-розовый</t>
  </si>
  <si>
    <t>62-122</t>
  </si>
  <si>
    <t>Рейтузы для девочки ДРЛ894800 розовый</t>
  </si>
  <si>
    <t>elena678</t>
  </si>
  <si>
    <t>Рейтузы для девочки ДРЛ894804н бежевые звезды на коричневом</t>
  </si>
  <si>
    <t>Платье для девочки ДПК921001н горох на красном+белый</t>
  </si>
  <si>
    <t>Летний блюз</t>
  </si>
  <si>
    <t>Платье для девочки ДПК957001н персик+веточки на персике / Кролик в лесу</t>
  </si>
  <si>
    <t>Джемпер для девочки ДДК875805н цветы на сером</t>
  </si>
  <si>
    <t>Рейтузы для девочки ДРЛ894805н цветы на сером</t>
  </si>
  <si>
    <t>MaMa K@terin@</t>
  </si>
  <si>
    <t>Джемпер для мальчика ПДК389001 темно-серый+бежевый / - / Три волка /</t>
  </si>
  <si>
    <t>Волчья стая</t>
  </si>
  <si>
    <t>64-128</t>
  </si>
  <si>
    <t>Король-лев</t>
  </si>
  <si>
    <t>Джемпер для мальчика ПДК542090 бежевый+лен / Маленькая корона</t>
  </si>
  <si>
    <t>Джемпер для мальчика ПДК543001</t>
  </si>
  <si>
    <t>Джемпер для мальчика ПДД530804 белый+зеленый / - / Легенда футбола</t>
  </si>
  <si>
    <t>Футбол</t>
  </si>
  <si>
    <t>Джемпер для мальчика ПДК523804 зеленый / - / Эмблема клуба</t>
  </si>
  <si>
    <t>Шорты для мальчика ПШК532001</t>
  </si>
  <si>
    <t>Anney</t>
  </si>
  <si>
    <t>Велена)</t>
  </si>
  <si>
    <t>Платье для девочки ДПК914001н горох на красном+белый</t>
  </si>
  <si>
    <t>Боди для девочки ДЗК323001н</t>
  </si>
  <si>
    <t>Принцесса на горошине</t>
  </si>
  <si>
    <t>54-92</t>
  </si>
  <si>
    <t>Джемпер для девочки ДДК447820н розы на черном</t>
  </si>
  <si>
    <t>Крылья бабочки</t>
  </si>
  <si>
    <t>Рейтузы для девочки ДРЛ824820 розовый</t>
  </si>
  <si>
    <t>Брюки для девочки ДБМ874258н</t>
  </si>
  <si>
    <t>Весёлые совы</t>
  </si>
  <si>
    <t>Волшебная радуга</t>
  </si>
  <si>
    <t>Джемпер для девочки ДДК938804н</t>
  </si>
  <si>
    <t>Куртка для девочки ДДД920258н</t>
  </si>
  <si>
    <t>Джемпер для мальчика ПДК137001 морская волна / - / Медведь и дерево</t>
  </si>
  <si>
    <t>Медвежья компания</t>
  </si>
  <si>
    <t>Джемпер для мальчика ПДД495858 серый+синий</t>
  </si>
  <si>
    <t>Мотошоу</t>
  </si>
  <si>
    <t>Джемпер для мальчика ПДК475002</t>
  </si>
  <si>
    <t>Головной убор-косынка для девочки ДГК136804</t>
  </si>
  <si>
    <t>Гжель</t>
  </si>
  <si>
    <t>Джемпер для девочки ДДК073804н цветы гжель</t>
  </si>
  <si>
    <t>50-92</t>
  </si>
  <si>
    <t>Metel</t>
  </si>
  <si>
    <t>Брюки для мальчика ПББ218858 серый</t>
  </si>
  <si>
    <t>56-110</t>
  </si>
  <si>
    <t>Джемпер для мальчика ПДБ472001 желтый</t>
  </si>
  <si>
    <t>Джемпер для мальчика ПДК478804 белый / Мяч в сетке</t>
  </si>
  <si>
    <t>72-140</t>
  </si>
  <si>
    <t>68-134</t>
  </si>
  <si>
    <t>Джемпер для мальчика ПДК478001 темно-серый / Волк-одиночка</t>
  </si>
  <si>
    <t>Шорты для мальчика ПШК547800</t>
  </si>
  <si>
    <t>Дино</t>
  </si>
  <si>
    <t>ранетка87</t>
  </si>
  <si>
    <t>Джемпер для мальчика ПДК005001 бирюза/ Два динозавра</t>
  </si>
  <si>
    <t>Джемпер для мальчика ПДБ008001 сливки/ Динобобер</t>
  </si>
  <si>
    <t>Капитан</t>
  </si>
  <si>
    <t>Шорты для мальчика ПШК5478000</t>
  </si>
  <si>
    <t>Брюки для мальчика ПББ534258</t>
  </si>
  <si>
    <t>Куртка для мальчика ПДД531258</t>
  </si>
  <si>
    <t>Джемпер для мальчика ПДК524804 чёрный</t>
  </si>
  <si>
    <t>frumic</t>
  </si>
  <si>
    <t>Джемпер для мальчика ПДК546001 бежевый / - / Подтяжки</t>
  </si>
  <si>
    <t>Рейтузы для девочки ДРЛ894800 белый</t>
  </si>
  <si>
    <t>Джемпер для девочки ДДК251001н вышивка</t>
  </si>
  <si>
    <t>Сарафан для девочки ДПС189804 темно-синий</t>
  </si>
  <si>
    <t>Маки</t>
  </si>
  <si>
    <t>Джемпер для мальчика ПДК389001 бежевый+темно бежевый/ Волк-одиночка</t>
  </si>
  <si>
    <t>Gorgipija</t>
  </si>
  <si>
    <t>Бриджи для мальчика ПБР562800н лен</t>
  </si>
  <si>
    <t>Джемпер для девочки ДДК251001 белый+вышивка</t>
  </si>
  <si>
    <t>knopa80</t>
  </si>
  <si>
    <t>62-162</t>
  </si>
  <si>
    <t>Рейтузы для девочки ДРЛ894800 коралл</t>
  </si>
  <si>
    <t>76-146</t>
  </si>
  <si>
    <t>Ollena</t>
  </si>
  <si>
    <t>Gugushonok</t>
  </si>
  <si>
    <t>Платье для девочки ДПК258001н</t>
  </si>
  <si>
    <t>Рейтузы для девочки ДРЛ824820н розы на черном</t>
  </si>
  <si>
    <t>Дина М</t>
  </si>
  <si>
    <t>Бриджи для мальчика ПБР388800 темно-синий</t>
  </si>
  <si>
    <t>Джемпер для мальчика ПДК473001 красный</t>
  </si>
  <si>
    <t>Платье для девочки ДПК914001н гжель василек+василек</t>
  </si>
  <si>
    <t>Платье для девочки ДПК914001н черный горох на белом+ярко-красный</t>
  </si>
  <si>
    <t>Платье для девочки ДПК921001н белые цветы на темно-синем+белый</t>
  </si>
  <si>
    <t>Цветы</t>
  </si>
  <si>
    <t>Платье для девочки ДПК406804 белый+василек / Василек / василек /</t>
  </si>
  <si>
    <t>Джемпер для девочки ДДД250001н орнамент бирюза</t>
  </si>
  <si>
    <t>Шелковый путь</t>
  </si>
  <si>
    <t>Рейтузы для девочки ДРЛ894800 ярко-розовый</t>
  </si>
  <si>
    <t>Джемпер для мальчика ПДК186024 белый</t>
  </si>
  <si>
    <t>Джемпер для мальчика ПДК186021 полоска синий</t>
  </si>
  <si>
    <t>Вера77</t>
  </si>
  <si>
    <t>Рейтузы для девочки ДРЛ894804 яркий коралл</t>
  </si>
  <si>
    <t>Бриджи для мальчика ПБР388800 темно-серый</t>
  </si>
  <si>
    <t>nastya_prs</t>
  </si>
  <si>
    <t>Бриджи для мальчика ПБР011001 темно-синий</t>
  </si>
  <si>
    <t>Стройтехника</t>
  </si>
  <si>
    <t>Джемпер для мальчика ПДК006002 серый+темно-синий / крупный экскаватор</t>
  </si>
  <si>
    <t>malol</t>
  </si>
  <si>
    <t>Э_лиза</t>
  </si>
  <si>
    <t>815+48</t>
  </si>
  <si>
    <t>Moi</t>
  </si>
  <si>
    <t>Платье для девочки ДПК921001н ромашки и горошки на темно-синем+белый</t>
  </si>
  <si>
    <t>Джемпер для девочки ДДК145804 белый+красный</t>
  </si>
  <si>
    <t>Юбка для девочки ДЮК965001н - / веточки на бирюзе</t>
  </si>
  <si>
    <t>Шорты для мальчика ПШК511800н</t>
  </si>
  <si>
    <t>Головной убор для мальчика ПГК560001 темно-синий</t>
  </si>
  <si>
    <t>*</t>
  </si>
  <si>
    <t>Джемпер для мальчика ПДК473001 желтый</t>
  </si>
  <si>
    <t>Рейтузы для девочки ДРЛ894800 красный</t>
  </si>
  <si>
    <t>АсенокС</t>
  </si>
  <si>
    <t>Платье для девочки ДПБ913001н гжель василек+василек</t>
  </si>
  <si>
    <t>Джемпер для девочки ДДБ169804 белый+красный</t>
  </si>
  <si>
    <t>Джемпер для девочки ДДК251001н белый+орнамент бирюза / Слон</t>
  </si>
  <si>
    <t>Головной убор для девочки ДГШ985804н хохлома</t>
  </si>
  <si>
    <t>Хохлома</t>
  </si>
  <si>
    <t>Джемпер для девочки ДДБ993804 красный</t>
  </si>
  <si>
    <t>decan</t>
  </si>
  <si>
    <t>Бриджи для мальчика ПБР179800</t>
  </si>
  <si>
    <t>Охота</t>
  </si>
  <si>
    <t>Бриджи для мальчика ПБР557800</t>
  </si>
  <si>
    <t>Гран-при</t>
  </si>
  <si>
    <t>Бабушка в квадрате</t>
  </si>
  <si>
    <t>Джемпер для девочки ДДК073804 белый</t>
  </si>
  <si>
    <t>Рейтузы для девочки ДРЛ894804н орнамент</t>
  </si>
  <si>
    <t>anna9om</t>
  </si>
  <si>
    <t>Джемпер для девочки ДДД250001н белый+вышивка</t>
  </si>
  <si>
    <t>Джемпер для девочки ДДД250001н белый+орнамент бирюза</t>
  </si>
  <si>
    <t>МЮВ</t>
  </si>
  <si>
    <t>Джемпер для девочки ДДК936804н яркий коралл+орнамент</t>
  </si>
  <si>
    <t>Джемпер для девочки ДДК251001н орнамент бирюза</t>
  </si>
  <si>
    <t>Платье для девочки ДПК258001н белый+орнамент бирюза</t>
  </si>
  <si>
    <t>Платье для девочки ДПК914001н гавайские цветы на бирюзе+белый</t>
  </si>
  <si>
    <t>Рейтузы для девочки ДРЛ894800н вышивка</t>
  </si>
  <si>
    <t>Джемпер для девочки ДДБ254001н вышивка</t>
  </si>
  <si>
    <t>nirifka</t>
  </si>
  <si>
    <t>Каникулы</t>
  </si>
  <si>
    <t>Платье для девочки ДПБ224001н белый+полоска красный / Пиратша</t>
  </si>
  <si>
    <t>Платье для девочки ДПК406804 белый+желтый / - / Подсолнух</t>
  </si>
  <si>
    <t>Брюки для мальчика ЮББ648258</t>
  </si>
  <si>
    <t>Маленький байкер</t>
  </si>
  <si>
    <t>52-86</t>
  </si>
  <si>
    <t>Головной убор для мальчика ЮГК647001 синий</t>
  </si>
  <si>
    <t>Джемпер для мальчика ЮДК186002 серый</t>
  </si>
  <si>
    <t>Куртка для мальчика ЮДД636258</t>
  </si>
  <si>
    <t>Ustin1975</t>
  </si>
  <si>
    <t>Шмакова.А</t>
  </si>
  <si>
    <t>kiparis</t>
  </si>
  <si>
    <t>skazka_tim</t>
  </si>
  <si>
    <t>Полукомбинезон ясельн. ЮЗК882021</t>
  </si>
  <si>
    <t>50-80</t>
  </si>
  <si>
    <t>Головной убор ясельн. ЮГШ677021</t>
  </si>
  <si>
    <t>Брюки ясельн. ЮБМ737258</t>
  </si>
  <si>
    <t>Головной убор для мальчика ЮГК300001</t>
  </si>
  <si>
    <t>Собака в космосе</t>
  </si>
  <si>
    <t>Боди ясельн. ЮМК121024</t>
  </si>
  <si>
    <t>Бриджи ясельн. ЮБР125800 яркая бирюза</t>
  </si>
  <si>
    <t>Джемпер ясельн. ЮДК186024 белый</t>
  </si>
  <si>
    <t>Сарафан для девочки ДПС948001н</t>
  </si>
  <si>
    <t>Лужок</t>
  </si>
  <si>
    <t>Рейтузы для девочки ДРЛ894800 василек</t>
  </si>
  <si>
    <t>Рейтузы для девочки ДРЛ824820 черный</t>
  </si>
  <si>
    <t>Джемпер для девочки ДДД250001н белый+вышивка/Девочка</t>
  </si>
  <si>
    <t>Рейтузы для девочки ДРЛ894804н</t>
  </si>
  <si>
    <t>Джемпер для девочки ДДК991804 черный</t>
  </si>
  <si>
    <t>Джемпер для девочки ДДК251001н белый+орнамент бирюза / Верблюд</t>
  </si>
  <si>
    <t>Джемпер для девочки ДДБ254001н орнамент бирюза</t>
  </si>
  <si>
    <t>Ми-Ка</t>
  </si>
  <si>
    <t>Джемпер для девочки ДДБ939804 яркий коралл</t>
  </si>
  <si>
    <t>Джемпер для девочки ДДБ939804 сливки</t>
  </si>
  <si>
    <t>Джемпер для девочки ДДБ935804н бирюза+орнамент</t>
  </si>
  <si>
    <t>Джемпер для девочки ДДД922258н орнамент</t>
  </si>
  <si>
    <t>Головной убор для девочки ДГК287804н цветы гжель</t>
  </si>
  <si>
    <t>50?</t>
  </si>
  <si>
    <t>Джемпер для девочки ДДБ072804 белый</t>
  </si>
  <si>
    <t>Рейтузы для девочки ДРЛ464804н цветы гжель</t>
  </si>
  <si>
    <t>Юбка для девочки ДЮК064804 василек</t>
  </si>
  <si>
    <t>Платье для девочки ДПБ918001н горох на красном+белый</t>
  </si>
  <si>
    <t>Джемпер для девочки ДДК146804 белый</t>
  </si>
  <si>
    <t>Джемпер для девочки ДДК164804 белый+красный</t>
  </si>
  <si>
    <t>Платье для девочки ДПК148804 темно-синий+белый</t>
  </si>
  <si>
    <t>Рейтузы для девочки ДРЛ894804 белый</t>
  </si>
  <si>
    <t>Рейтузы для девочки ДРЛ894804 темно-синий</t>
  </si>
  <si>
    <t>Юбка для девочки ДЮК191804 красный</t>
  </si>
  <si>
    <t>Платье для девочки ДПК406804 белый+красный/ - / Мак</t>
  </si>
  <si>
    <t>mirrrinka</t>
  </si>
  <si>
    <t>Рейтузы для девочки ДРЛ464800 яркая бирюза</t>
  </si>
  <si>
    <t>Рейтузы для девочки ДРЛ494800 светлая бирюза</t>
  </si>
  <si>
    <t>Рейтузы для девочки ДРЛ894800 сирень</t>
  </si>
  <si>
    <t>Рейтузы для девочки ДРЛ894804 бежевый</t>
  </si>
  <si>
    <t>Рейтузы для девочки ДРЛ894804 фиолетовый</t>
  </si>
  <si>
    <t>Джемпер для девочки ДДБ935804н сливки+орнамент</t>
  </si>
  <si>
    <t>DJulik</t>
  </si>
  <si>
    <t>*Star#</t>
  </si>
  <si>
    <t>Бриджи для мальчика ПБР388800</t>
  </si>
  <si>
    <t>Брюки для мальчика ПББ218258</t>
  </si>
  <si>
    <t>Джемпер для мальчика ПДБ162001</t>
  </si>
  <si>
    <t>Джемпер для мальчика ПДБ008001 синий / Два друга</t>
  </si>
  <si>
    <t>608+247</t>
  </si>
  <si>
    <t>Maritta</t>
  </si>
  <si>
    <t>AlesiaZ</t>
  </si>
  <si>
    <t>Платье для девочки ДПБ913001н бабочки на малине+белый</t>
  </si>
  <si>
    <t>Платье для девочки ДПБ062804н белый+цветы гжель</t>
  </si>
  <si>
    <t>Джемпер для девочки ДДК447820 розовый</t>
  </si>
  <si>
    <t>Платье для девочки ДПБ913001н белый горох на темно-синем+белый</t>
  </si>
  <si>
    <t>Платье для девочки ДПБ918001н белые цветы на темно-синем+белый</t>
  </si>
  <si>
    <t>Платье для девочки ДПБ918001н ромашки и горошки на темно-синем+белый</t>
  </si>
  <si>
    <t>Платье для девочки ДПБ918001н красные цветы на синем+белый</t>
  </si>
  <si>
    <t>Платье для девочки ДПБ918001н сиреневые цветы на темно-синем+белый</t>
  </si>
  <si>
    <t>Бесенок</t>
  </si>
  <si>
    <t>Головной убор для девочки ДГК131001н</t>
  </si>
  <si>
    <t>Платье для девочки ДПБ913001н гжель бирюза+белый</t>
  </si>
  <si>
    <t>оплачено полностью</t>
  </si>
  <si>
    <t>Джемпер для девочки ДДК976001 бирюза / - / Кролик с бантом</t>
  </si>
  <si>
    <t>Платье для девочки ДПБ918001н белый горох на синем+белый</t>
  </si>
  <si>
    <t>Джемпер для мальчика ПДД578258 темно-серый+бежевый / - / Три волка</t>
  </si>
  <si>
    <t>Джемпер для мальчика ПДК478001 темно-бежевый / - / Три волка</t>
  </si>
  <si>
    <t>Ромовая баба</t>
  </si>
  <si>
    <t>Рейтузы для девочки ДРЛ894800 бирюза</t>
  </si>
  <si>
    <t>Джемпер для девочки ДДК981001 персик / - / Одуванчики</t>
  </si>
  <si>
    <t>Платья для малышек</t>
  </si>
  <si>
    <t>Платье для девочки ДПК881001н белый+горох на малине / Птички на ветке</t>
  </si>
  <si>
    <t>Пчелка_Майя</t>
  </si>
  <si>
    <t>Света и Мишутка</t>
  </si>
  <si>
    <t>nadia1984</t>
  </si>
  <si>
    <t>Брюки для мальчика ПББ218858 темно-синий</t>
  </si>
  <si>
    <t>Брюки для мальчика ПББ394258</t>
  </si>
  <si>
    <t>Куртка для мальчика ПДД429258</t>
  </si>
  <si>
    <t>Львен</t>
  </si>
  <si>
    <t>Джемпер для девочки ДДД960720 персик</t>
  </si>
  <si>
    <t>Софья М.</t>
  </si>
  <si>
    <t>Джемпер для мальчика ПДК005001 сливки / - / Большой динозавр</t>
  </si>
  <si>
    <t>Брюки для мальчика ПББ867258 синий</t>
  </si>
  <si>
    <t>*Плюшк@*</t>
  </si>
  <si>
    <t>Платье для девочки ДПК148804 ярко-розовый</t>
  </si>
  <si>
    <t>263+310</t>
  </si>
  <si>
    <t>Девочки 1</t>
  </si>
  <si>
    <t>Мальчики 1</t>
  </si>
  <si>
    <t>76-176</t>
  </si>
  <si>
    <t>черни4ка</t>
  </si>
  <si>
    <t>Брюки для мальчика ПБМ141258 темно-синий</t>
  </si>
  <si>
    <t>Tane4ka.pt</t>
  </si>
  <si>
    <t>Джемпер для мальчика ПДК006002 желтый/ Крупный экскаватор</t>
  </si>
  <si>
    <t>Евгения_Ф</t>
  </si>
  <si>
    <t>Рейтузы для девочки ДРЛ795438н - / розы и незабудки на темно-синем</t>
  </si>
  <si>
    <t>Сарафан для девочки ДПС195804 белый</t>
  </si>
  <si>
    <t>berryfun</t>
  </si>
  <si>
    <t>мальчиковое оплачено полностью, и 382 аванс</t>
  </si>
  <si>
    <t>Брюки для мальчика ПББ534258н</t>
  </si>
  <si>
    <t>350+100</t>
  </si>
  <si>
    <t>аванс учтен</t>
  </si>
  <si>
    <t>выкупили в декабре</t>
  </si>
  <si>
    <t>637+30 (вместе с КП-41)</t>
  </si>
  <si>
    <t>Девочки 2, Мальчики 2</t>
  </si>
  <si>
    <t>дозаказ</t>
  </si>
  <si>
    <t>i.sonata</t>
  </si>
  <si>
    <t>ДОЗАКАЗ</t>
  </si>
  <si>
    <t>245 + 67 р. - переплата с КП-41</t>
  </si>
  <si>
    <t>175+106+237</t>
  </si>
  <si>
    <t>2744+447+1275</t>
  </si>
  <si>
    <t>Svetalia</t>
  </si>
  <si>
    <t>Юбка для девочки ДЮК965001н - / веточки на персике</t>
  </si>
  <si>
    <t>Джемпер для девочки ДДБ958001н персик+веточки на персике</t>
  </si>
  <si>
    <t>Ирик_777lcr</t>
  </si>
  <si>
    <t>ВОДА</t>
  </si>
  <si>
    <t>Брюки для девочки ДБМ890258 черный+хохлома</t>
  </si>
  <si>
    <t>Джемпер для девочки ДДК989722 черный+хохлома</t>
  </si>
  <si>
    <t>Джемпер для девочки ДДК994804 черный</t>
  </si>
  <si>
    <t>Комбинезон для девочки ДЗБ990804н хохлома</t>
  </si>
  <si>
    <t>Куртка для девочки ДДД988722 черный+хохлома</t>
  </si>
  <si>
    <t>Юбка для девочки ДЮК636722 черный</t>
  </si>
  <si>
    <t>цена исправлена на -25%</t>
  </si>
  <si>
    <t>старая сумма</t>
  </si>
  <si>
    <t>сумма со скидкой 25%</t>
  </si>
  <si>
    <t>выкуплено почти все в декабре (см.КП-41)</t>
  </si>
  <si>
    <t>плутовка</t>
  </si>
  <si>
    <t>Джемпер для девочки ДДК961001н - / персик+веточки на персике / Алиса в лесу /</t>
  </si>
  <si>
    <t>Jonna</t>
  </si>
  <si>
    <t>Юллианна</t>
  </si>
  <si>
    <t>Платье для девочки ДПК881001н белый+горох на бирюзе / Лучшие друзья</t>
  </si>
  <si>
    <t>осень@03</t>
  </si>
  <si>
    <t>отгрузка с КП-43</t>
  </si>
  <si>
    <t>Алёна77</t>
  </si>
  <si>
    <t>Сарафан для девочки ДПС259001н</t>
  </si>
  <si>
    <t>Брюки для девочки ДБМ890258 ярко-розовый</t>
  </si>
  <si>
    <t>Куртка для девочки ДДД886258 ярко-розовый</t>
  </si>
  <si>
    <t>natashka-dereza</t>
  </si>
  <si>
    <t>СолнечноеНастроение</t>
  </si>
  <si>
    <t>Брюки для мальчика ПББ218258 темно-серый</t>
  </si>
  <si>
    <t>Джемпер для мальчика ПДК137001 темно-серый / - / Медведь и горы</t>
  </si>
  <si>
    <t>1159+880+671</t>
  </si>
  <si>
    <t>128 с КП-34 плюс аванс 1681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</si>
</sst>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_р_."/>
  </numFmts>
  <fonts count="9">
    <font>
      <sz val="10"/>
      <name val="Arial Cyr"/>
      <family val="0"/>
    </font>
    <font>
      <b/>
      <sz val="10"/>
      <name val="Arial Cyr"/>
      <family val="0"/>
    </font>
    <font>
      <b/>
      <sz val="11"/>
      <color indexed="8"/>
      <name val="Calibri"/>
      <family val="2"/>
    </font>
    <font>
      <sz val="8"/>
      <name val="Arial Cyr"/>
      <family val="0"/>
    </font>
    <font>
      <b/>
      <sz val="10"/>
      <color indexed="12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</fonts>
  <fills count="9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ill="1" applyAlignment="1">
      <alignment/>
    </xf>
    <xf numFmtId="9" fontId="2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165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0" fillId="2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3" borderId="0" xfId="0" applyFill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8" fillId="0" borderId="0" xfId="0" applyFont="1" applyAlignment="1">
      <alignment/>
    </xf>
    <xf numFmtId="0" fontId="1" fillId="6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7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Fill="1" applyBorder="1" applyAlignment="1">
      <alignment horizontal="left"/>
    </xf>
    <xf numFmtId="0" fontId="0" fillId="8" borderId="0" xfId="0" applyFill="1" applyAlignment="1">
      <alignment/>
    </xf>
    <xf numFmtId="0" fontId="0" fillId="8" borderId="0" xfId="0" applyFill="1" applyAlignment="1">
      <alignment/>
    </xf>
    <xf numFmtId="0" fontId="0" fillId="8" borderId="0" xfId="0" applyFill="1" applyBorder="1" applyAlignment="1">
      <alignment/>
    </xf>
    <xf numFmtId="0" fontId="0" fillId="8" borderId="0" xfId="0" applyFill="1" applyBorder="1" applyAlignment="1">
      <alignment/>
    </xf>
    <xf numFmtId="0" fontId="0" fillId="8" borderId="0" xfId="0" applyFill="1" applyBorder="1" applyAlignment="1">
      <alignment horizontal="left"/>
    </xf>
    <xf numFmtId="0" fontId="0" fillId="8" borderId="0" xfId="0" applyFill="1" applyAlignment="1">
      <alignment horizontal="left"/>
    </xf>
    <xf numFmtId="0" fontId="0" fillId="0" borderId="2" xfId="0" applyBorder="1" applyAlignment="1">
      <alignment/>
    </xf>
    <xf numFmtId="0" fontId="0" fillId="4" borderId="2" xfId="0" applyFill="1" applyBorder="1" applyAlignment="1">
      <alignment/>
    </xf>
    <xf numFmtId="0" fontId="0" fillId="6" borderId="2" xfId="0" applyFill="1" applyBorder="1" applyAlignment="1">
      <alignment/>
    </xf>
    <xf numFmtId="0" fontId="0" fillId="7" borderId="2" xfId="0" applyFill="1" applyBorder="1" applyAlignment="1">
      <alignment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0" fontId="0" fillId="5" borderId="2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2" xfId="0" applyFill="1" applyBorder="1" applyAlignment="1">
      <alignment/>
    </xf>
    <xf numFmtId="0" fontId="0" fillId="0" borderId="2" xfId="0" applyFill="1" applyBorder="1" applyAlignment="1">
      <alignment horizontal="left"/>
    </xf>
    <xf numFmtId="0" fontId="0" fillId="2" borderId="2" xfId="0" applyFill="1" applyBorder="1" applyAlignment="1">
      <alignment/>
    </xf>
    <xf numFmtId="0" fontId="0" fillId="0" borderId="2" xfId="0" applyFill="1" applyBorder="1" applyAlignment="1">
      <alignment/>
    </xf>
    <xf numFmtId="0" fontId="0" fillId="8" borderId="2" xfId="0" applyFill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4"/>
  <sheetViews>
    <sheetView tabSelected="1" workbookViewId="0" topLeftCell="A1">
      <pane ySplit="1" topLeftCell="BM2" activePane="bottomLeft" state="frozen"/>
      <selection pane="topLeft" activeCell="A1" sqref="A1"/>
      <selection pane="bottomLeft" activeCell="J409" sqref="J409"/>
    </sheetView>
  </sheetViews>
  <sheetFormatPr defaultColWidth="9.00390625" defaultRowHeight="12.75"/>
  <cols>
    <col min="1" max="1" width="53.875" style="0" customWidth="1"/>
    <col min="2" max="2" width="18.75390625" style="0" customWidth="1"/>
    <col min="7" max="7" width="11.875" style="0" customWidth="1"/>
    <col min="8" max="8" width="15.25390625" style="15" customWidth="1"/>
  </cols>
  <sheetData>
    <row r="1" spans="1:9" s="1" customFormat="1" ht="12.7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6" t="s">
        <v>7</v>
      </c>
      <c r="I1" s="1" t="s">
        <v>13</v>
      </c>
    </row>
    <row r="2" spans="1:9" ht="12.75">
      <c r="A2" t="s">
        <v>222</v>
      </c>
      <c r="B2" s="30" t="s">
        <v>38</v>
      </c>
      <c r="C2" s="31" t="s">
        <v>24</v>
      </c>
      <c r="D2" s="36">
        <v>315</v>
      </c>
      <c r="E2" s="3">
        <v>1</v>
      </c>
      <c r="F2" s="3">
        <f>D2*E2</f>
        <v>315</v>
      </c>
      <c r="G2" s="3">
        <f>F2*1.01</f>
        <v>318.15</v>
      </c>
      <c r="H2" s="17" t="s">
        <v>221</v>
      </c>
      <c r="I2">
        <v>420</v>
      </c>
    </row>
    <row r="3" spans="1:9" ht="12.75">
      <c r="A3" t="s">
        <v>223</v>
      </c>
      <c r="B3" s="30" t="s">
        <v>38</v>
      </c>
      <c r="C3" s="31" t="s">
        <v>27</v>
      </c>
      <c r="D3" s="36">
        <v>405</v>
      </c>
      <c r="E3" s="3">
        <v>1</v>
      </c>
      <c r="F3" s="3">
        <f>D3*E3</f>
        <v>405</v>
      </c>
      <c r="G3" s="3">
        <f>F3*1.01</f>
        <v>409.05</v>
      </c>
      <c r="H3" s="17" t="s">
        <v>221</v>
      </c>
      <c r="I3">
        <v>540</v>
      </c>
    </row>
    <row r="4" spans="1:9" ht="12.75">
      <c r="A4" t="s">
        <v>224</v>
      </c>
      <c r="B4" s="30" t="s">
        <v>38</v>
      </c>
      <c r="C4" s="31" t="s">
        <v>24</v>
      </c>
      <c r="D4" s="36">
        <v>210</v>
      </c>
      <c r="E4" s="3">
        <v>1</v>
      </c>
      <c r="F4" s="3">
        <f>D4*E4</f>
        <v>210</v>
      </c>
      <c r="G4" s="3">
        <f>F4*1.01</f>
        <v>212.1</v>
      </c>
      <c r="H4" s="17" t="s">
        <v>221</v>
      </c>
      <c r="I4">
        <v>280</v>
      </c>
    </row>
    <row r="5" spans="1:9" ht="12.75">
      <c r="A5" t="s">
        <v>225</v>
      </c>
      <c r="B5" s="30" t="s">
        <v>79</v>
      </c>
      <c r="C5" s="31" t="s">
        <v>72</v>
      </c>
      <c r="D5" s="36">
        <v>195</v>
      </c>
      <c r="E5" s="3">
        <v>1</v>
      </c>
      <c r="F5" s="3">
        <f>D5*E5</f>
        <v>195</v>
      </c>
      <c r="G5" s="3">
        <f>F5*1.01</f>
        <v>196.95</v>
      </c>
      <c r="H5" s="17" t="s">
        <v>221</v>
      </c>
      <c r="I5">
        <v>260</v>
      </c>
    </row>
    <row r="6" spans="1:9" ht="13.5" thickBot="1">
      <c r="A6" t="s">
        <v>92</v>
      </c>
      <c r="B6" s="29" t="s">
        <v>93</v>
      </c>
      <c r="C6" s="31" t="s">
        <v>101</v>
      </c>
      <c r="D6" s="36">
        <v>315</v>
      </c>
      <c r="E6" s="3">
        <v>1</v>
      </c>
      <c r="F6" s="3">
        <f>D6*E6</f>
        <v>315</v>
      </c>
      <c r="G6" s="3">
        <f>F6*1.01</f>
        <v>318.15</v>
      </c>
      <c r="H6" s="17" t="s">
        <v>221</v>
      </c>
      <c r="I6">
        <v>420</v>
      </c>
    </row>
    <row r="7" spans="1:9" ht="12.75">
      <c r="A7" s="45" t="s">
        <v>206</v>
      </c>
      <c r="B7" s="46" t="s">
        <v>93</v>
      </c>
      <c r="C7" s="47" t="s">
        <v>266</v>
      </c>
      <c r="D7" s="48">
        <v>285</v>
      </c>
      <c r="E7" s="49">
        <v>1</v>
      </c>
      <c r="F7" s="49">
        <f>D7*E7</f>
        <v>285</v>
      </c>
      <c r="G7" s="49">
        <f>F7*1.07</f>
        <v>304.95000000000005</v>
      </c>
      <c r="H7" s="45" t="s">
        <v>261</v>
      </c>
      <c r="I7" s="45">
        <v>380</v>
      </c>
    </row>
    <row r="8" spans="1:9" ht="12.75">
      <c r="A8" t="s">
        <v>92</v>
      </c>
      <c r="B8" s="29" t="s">
        <v>93</v>
      </c>
      <c r="C8" s="31" t="s">
        <v>101</v>
      </c>
      <c r="D8" s="36">
        <v>315</v>
      </c>
      <c r="E8" s="3">
        <v>1</v>
      </c>
      <c r="F8" s="3">
        <f>D8*E8</f>
        <v>315</v>
      </c>
      <c r="G8" s="3">
        <f>F8*1.07</f>
        <v>337.05</v>
      </c>
      <c r="H8" t="s">
        <v>261</v>
      </c>
      <c r="I8">
        <v>420</v>
      </c>
    </row>
    <row r="9" spans="1:9" ht="13.5" thickBot="1">
      <c r="A9" t="s">
        <v>262</v>
      </c>
      <c r="B9" s="29" t="s">
        <v>23</v>
      </c>
      <c r="C9" s="31" t="s">
        <v>75</v>
      </c>
      <c r="D9" s="36">
        <v>443</v>
      </c>
      <c r="E9" s="3">
        <v>1</v>
      </c>
      <c r="F9" s="3">
        <f>D9*E9</f>
        <v>443</v>
      </c>
      <c r="G9" s="3">
        <f>F9*1.07</f>
        <v>474.01000000000005</v>
      </c>
      <c r="H9" t="s">
        <v>261</v>
      </c>
      <c r="I9">
        <v>590</v>
      </c>
    </row>
    <row r="10" spans="1:9" ht="12.75">
      <c r="A10" s="45" t="s">
        <v>229</v>
      </c>
      <c r="B10" s="46" t="s">
        <v>32</v>
      </c>
      <c r="C10" s="47" t="s">
        <v>24</v>
      </c>
      <c r="D10" s="48">
        <v>345</v>
      </c>
      <c r="E10" s="49">
        <v>1</v>
      </c>
      <c r="F10" s="49">
        <f>D10*E10</f>
        <v>345</v>
      </c>
      <c r="G10" s="49">
        <f>F10*1.12</f>
        <v>386.40000000000003</v>
      </c>
      <c r="H10" s="50" t="s">
        <v>228</v>
      </c>
      <c r="I10" s="45">
        <v>460</v>
      </c>
    </row>
    <row r="11" spans="1:9" ht="12.75">
      <c r="A11" t="s">
        <v>131</v>
      </c>
      <c r="B11" s="29" t="s">
        <v>93</v>
      </c>
      <c r="C11" s="31" t="s">
        <v>24</v>
      </c>
      <c r="D11" s="36">
        <v>299</v>
      </c>
      <c r="E11" s="3">
        <v>1</v>
      </c>
      <c r="F11" s="3">
        <f>D11*E11</f>
        <v>299</v>
      </c>
      <c r="G11" s="3">
        <f>F11*1.12</f>
        <v>334.88000000000005</v>
      </c>
      <c r="H11" t="s">
        <v>228</v>
      </c>
      <c r="I11">
        <v>398</v>
      </c>
    </row>
    <row r="12" spans="1:9" ht="12.75">
      <c r="A12" s="39" t="s">
        <v>35</v>
      </c>
      <c r="B12" s="39" t="s">
        <v>23</v>
      </c>
      <c r="C12" s="39" t="s">
        <v>24</v>
      </c>
      <c r="D12" s="39">
        <v>221</v>
      </c>
      <c r="E12" s="40">
        <v>1</v>
      </c>
      <c r="F12" s="40">
        <f>D12*E12</f>
        <v>221</v>
      </c>
      <c r="G12" s="40">
        <f>F12*1.12</f>
        <v>247.52</v>
      </c>
      <c r="H12" s="42" t="s">
        <v>228</v>
      </c>
      <c r="I12" s="39">
        <v>295</v>
      </c>
    </row>
    <row r="13" spans="1:9" ht="12.75">
      <c r="A13" t="s">
        <v>113</v>
      </c>
      <c r="B13" s="29" t="s">
        <v>112</v>
      </c>
      <c r="C13" s="31" t="s">
        <v>24</v>
      </c>
      <c r="D13" s="36">
        <v>443</v>
      </c>
      <c r="E13" s="3">
        <v>1</v>
      </c>
      <c r="F13" s="3">
        <f>D13*E13</f>
        <v>443</v>
      </c>
      <c r="G13" s="3">
        <f>F13*1.12</f>
        <v>496.16</v>
      </c>
      <c r="H13" s="20" t="s">
        <v>228</v>
      </c>
      <c r="I13">
        <v>590</v>
      </c>
    </row>
    <row r="14" spans="1:9" ht="13.5" thickBot="1">
      <c r="A14" s="39" t="s">
        <v>159</v>
      </c>
      <c r="B14" s="39" t="s">
        <v>115</v>
      </c>
      <c r="C14" s="39" t="s">
        <v>24</v>
      </c>
      <c r="D14" s="39">
        <v>420</v>
      </c>
      <c r="E14" s="40">
        <v>1</v>
      </c>
      <c r="F14" s="40">
        <f>D14*E14</f>
        <v>420</v>
      </c>
      <c r="G14" s="40">
        <f>F14*1.12</f>
        <v>470.40000000000003</v>
      </c>
      <c r="H14" s="42" t="s">
        <v>228</v>
      </c>
      <c r="I14" s="39">
        <v>560</v>
      </c>
    </row>
    <row r="15" spans="1:9" ht="12.75">
      <c r="A15" s="45" t="s">
        <v>154</v>
      </c>
      <c r="B15" s="46" t="s">
        <v>16</v>
      </c>
      <c r="C15" s="47" t="s">
        <v>39</v>
      </c>
      <c r="D15" s="48">
        <v>315</v>
      </c>
      <c r="E15" s="49">
        <v>1</v>
      </c>
      <c r="F15" s="49">
        <f>D15*E15</f>
        <v>315</v>
      </c>
      <c r="G15" s="49">
        <f>F15*1.15</f>
        <v>362.25</v>
      </c>
      <c r="H15" s="50" t="s">
        <v>153</v>
      </c>
      <c r="I15" s="45">
        <v>420</v>
      </c>
    </row>
    <row r="16" spans="1:9" ht="13.5" thickBot="1">
      <c r="A16" s="39" t="s">
        <v>155</v>
      </c>
      <c r="B16" s="39" t="s">
        <v>115</v>
      </c>
      <c r="C16" s="39" t="s">
        <v>39</v>
      </c>
      <c r="D16" s="39">
        <v>360</v>
      </c>
      <c r="E16" s="40">
        <v>1</v>
      </c>
      <c r="F16" s="40">
        <f>D16*E16</f>
        <v>360</v>
      </c>
      <c r="G16" s="40">
        <f>F16*1.15</f>
        <v>413.99999999999994</v>
      </c>
      <c r="H16" s="42" t="s">
        <v>153</v>
      </c>
      <c r="I16" s="39">
        <v>480</v>
      </c>
    </row>
    <row r="17" spans="1:9" ht="12.75">
      <c r="A17" s="45" t="s">
        <v>137</v>
      </c>
      <c r="B17" s="46" t="s">
        <v>58</v>
      </c>
      <c r="C17" s="47" t="s">
        <v>39</v>
      </c>
      <c r="D17" s="48">
        <v>165</v>
      </c>
      <c r="E17" s="49">
        <v>1</v>
      </c>
      <c r="F17" s="49">
        <f>D17*E17</f>
        <v>165</v>
      </c>
      <c r="G17" s="49">
        <f>F17*1.12</f>
        <v>184.8</v>
      </c>
      <c r="H17" s="50" t="s">
        <v>47</v>
      </c>
      <c r="I17" s="45">
        <v>220</v>
      </c>
    </row>
    <row r="18" spans="1:9" ht="12.75">
      <c r="A18" s="39" t="s">
        <v>130</v>
      </c>
      <c r="B18" s="39" t="s">
        <v>32</v>
      </c>
      <c r="C18" s="39" t="s">
        <v>39</v>
      </c>
      <c r="D18" s="39">
        <v>345</v>
      </c>
      <c r="E18" s="40">
        <v>1</v>
      </c>
      <c r="F18" s="40">
        <f>D18*E18</f>
        <v>345</v>
      </c>
      <c r="G18" s="40">
        <f>F18*1.12</f>
        <v>386.40000000000003</v>
      </c>
      <c r="H18" s="42" t="s">
        <v>47</v>
      </c>
      <c r="I18" s="39">
        <v>460</v>
      </c>
    </row>
    <row r="19" spans="1:9" ht="12.75">
      <c r="A19" t="s">
        <v>131</v>
      </c>
      <c r="B19" s="29" t="s">
        <v>93</v>
      </c>
      <c r="C19" s="31" t="s">
        <v>39</v>
      </c>
      <c r="D19" s="36">
        <v>299</v>
      </c>
      <c r="E19" s="3">
        <v>1</v>
      </c>
      <c r="F19" s="3">
        <f>D19*E19</f>
        <v>299</v>
      </c>
      <c r="G19" s="3">
        <f>F19*1.12</f>
        <v>334.88000000000005</v>
      </c>
      <c r="H19" s="20" t="s">
        <v>47</v>
      </c>
      <c r="I19">
        <v>398</v>
      </c>
    </row>
    <row r="20" spans="1:9" ht="12.75">
      <c r="A20" t="s">
        <v>61</v>
      </c>
      <c r="B20" s="30" t="s">
        <v>62</v>
      </c>
      <c r="C20" s="31" t="s">
        <v>39</v>
      </c>
      <c r="D20" s="36">
        <v>210</v>
      </c>
      <c r="E20" s="3">
        <v>1</v>
      </c>
      <c r="F20" s="3">
        <f>D20*E20</f>
        <v>210</v>
      </c>
      <c r="G20" s="3">
        <f>F20*1.12</f>
        <v>235.20000000000002</v>
      </c>
      <c r="H20" s="17" t="s">
        <v>47</v>
      </c>
      <c r="I20">
        <v>280</v>
      </c>
    </row>
    <row r="21" spans="1:9" ht="12.75">
      <c r="A21" t="s">
        <v>63</v>
      </c>
      <c r="B21" s="30" t="s">
        <v>64</v>
      </c>
      <c r="C21" s="31" t="s">
        <v>39</v>
      </c>
      <c r="D21" s="36">
        <v>563</v>
      </c>
      <c r="E21" s="3">
        <v>1</v>
      </c>
      <c r="F21" s="3">
        <f>D21*E21</f>
        <v>563</v>
      </c>
      <c r="G21" s="3">
        <f>F21*1.12</f>
        <v>630.5600000000001</v>
      </c>
      <c r="H21" s="17" t="s">
        <v>47</v>
      </c>
      <c r="I21">
        <v>750</v>
      </c>
    </row>
    <row r="22" spans="1:9" ht="12.75">
      <c r="A22" t="s">
        <v>65</v>
      </c>
      <c r="B22" s="30" t="s">
        <v>64</v>
      </c>
      <c r="C22" s="31" t="s">
        <v>39</v>
      </c>
      <c r="D22" s="36">
        <v>210</v>
      </c>
      <c r="E22" s="3">
        <v>1</v>
      </c>
      <c r="F22" s="3">
        <f>D22*E22</f>
        <v>210</v>
      </c>
      <c r="G22" s="3">
        <f>F22*1.12</f>
        <v>235.20000000000002</v>
      </c>
      <c r="H22" s="17" t="s">
        <v>47</v>
      </c>
      <c r="I22">
        <v>280</v>
      </c>
    </row>
    <row r="23" spans="1:9" ht="12.75">
      <c r="A23" t="s">
        <v>241</v>
      </c>
      <c r="B23" s="29" t="s">
        <v>20</v>
      </c>
      <c r="C23" s="31" t="s">
        <v>27</v>
      </c>
      <c r="D23" s="36">
        <v>210</v>
      </c>
      <c r="E23" s="3">
        <v>1</v>
      </c>
      <c r="F23" s="3">
        <f>D23*E23</f>
        <v>210</v>
      </c>
      <c r="G23" s="3">
        <f>F23*1.12</f>
        <v>235.20000000000002</v>
      </c>
      <c r="H23" s="14" t="s">
        <v>47</v>
      </c>
      <c r="I23">
        <v>280</v>
      </c>
    </row>
    <row r="24" spans="1:9" ht="13.5" thickBot="1">
      <c r="A24" t="s">
        <v>132</v>
      </c>
      <c r="B24" s="29" t="s">
        <v>20</v>
      </c>
      <c r="C24" s="31" t="s">
        <v>27</v>
      </c>
      <c r="D24" s="36">
        <v>224</v>
      </c>
      <c r="E24" s="3">
        <v>1</v>
      </c>
      <c r="F24" s="3">
        <f>D24*E24</f>
        <v>224</v>
      </c>
      <c r="G24" s="3">
        <f>F24*1.12</f>
        <v>250.88000000000002</v>
      </c>
      <c r="H24" s="19" t="s">
        <v>47</v>
      </c>
      <c r="I24">
        <v>298</v>
      </c>
    </row>
    <row r="25" spans="1:9" ht="12.75">
      <c r="A25" s="45" t="s">
        <v>81</v>
      </c>
      <c r="B25" s="51" t="s">
        <v>79</v>
      </c>
      <c r="C25" s="47" t="s">
        <v>18</v>
      </c>
      <c r="D25" s="48">
        <v>218</v>
      </c>
      <c r="E25" s="49">
        <v>1</v>
      </c>
      <c r="F25" s="49">
        <f>D25*E25</f>
        <v>218</v>
      </c>
      <c r="G25" s="49">
        <f>F25*1.1</f>
        <v>239.8</v>
      </c>
      <c r="H25" s="50" t="s">
        <v>274</v>
      </c>
      <c r="I25" s="45">
        <v>290</v>
      </c>
    </row>
    <row r="26" spans="1:9" ht="12.75">
      <c r="A26" t="s">
        <v>259</v>
      </c>
      <c r="B26" s="30" t="s">
        <v>79</v>
      </c>
      <c r="C26" s="31" t="s">
        <v>18</v>
      </c>
      <c r="D26" s="36">
        <v>218</v>
      </c>
      <c r="E26" s="3">
        <v>1</v>
      </c>
      <c r="F26" s="3">
        <f>D26*E26</f>
        <v>218</v>
      </c>
      <c r="G26" s="3">
        <f>F26*1.1</f>
        <v>239.8</v>
      </c>
      <c r="H26" s="20" t="s">
        <v>274</v>
      </c>
      <c r="I26">
        <v>290</v>
      </c>
    </row>
    <row r="27" spans="1:9" ht="12.75">
      <c r="A27" t="s">
        <v>78</v>
      </c>
      <c r="B27" s="30" t="s">
        <v>79</v>
      </c>
      <c r="C27" s="31" t="s">
        <v>18</v>
      </c>
      <c r="D27" s="36">
        <v>180</v>
      </c>
      <c r="E27" s="3">
        <v>1</v>
      </c>
      <c r="F27" s="3">
        <f>D27*E27</f>
        <v>180</v>
      </c>
      <c r="G27" s="3">
        <f>F27*1.1</f>
        <v>198.00000000000003</v>
      </c>
      <c r="H27" s="6" t="s">
        <v>274</v>
      </c>
      <c r="I27">
        <v>240</v>
      </c>
    </row>
    <row r="28" spans="1:9" ht="12.75">
      <c r="A28" t="s">
        <v>276</v>
      </c>
      <c r="B28" s="30" t="s">
        <v>40</v>
      </c>
      <c r="C28" s="31" t="s">
        <v>18</v>
      </c>
      <c r="D28" s="36">
        <v>413</v>
      </c>
      <c r="E28" s="3">
        <v>1</v>
      </c>
      <c r="F28" s="3">
        <f>D28*E28</f>
        <v>413</v>
      </c>
      <c r="G28" s="3">
        <f>F28*1.1</f>
        <v>454.3</v>
      </c>
      <c r="H28" s="6" t="s">
        <v>274</v>
      </c>
      <c r="I28">
        <v>550</v>
      </c>
    </row>
    <row r="29" spans="1:9" ht="12.75">
      <c r="A29" t="s">
        <v>42</v>
      </c>
      <c r="B29" s="30" t="s">
        <v>40</v>
      </c>
      <c r="C29" s="31" t="s">
        <v>18</v>
      </c>
      <c r="D29" s="36">
        <v>224</v>
      </c>
      <c r="E29" s="3">
        <v>1</v>
      </c>
      <c r="F29" s="3">
        <f>D29*E29</f>
        <v>224</v>
      </c>
      <c r="G29" s="3">
        <f>F29*1.1</f>
        <v>246.40000000000003</v>
      </c>
      <c r="H29" s="6" t="s">
        <v>274</v>
      </c>
      <c r="I29">
        <v>298</v>
      </c>
    </row>
    <row r="30" spans="1:9" ht="12.75">
      <c r="A30" t="s">
        <v>107</v>
      </c>
      <c r="B30" s="30" t="s">
        <v>64</v>
      </c>
      <c r="C30" s="31" t="s">
        <v>18</v>
      </c>
      <c r="D30" s="36">
        <v>299</v>
      </c>
      <c r="E30" s="3">
        <v>1</v>
      </c>
      <c r="F30" s="3">
        <f>D30*E30</f>
        <v>299</v>
      </c>
      <c r="G30" s="3">
        <f>F30*1.1</f>
        <v>328.90000000000003</v>
      </c>
      <c r="H30" s="6" t="s">
        <v>274</v>
      </c>
      <c r="I30">
        <v>398</v>
      </c>
    </row>
    <row r="31" spans="1:9" ht="13.5" thickBot="1">
      <c r="A31" t="s">
        <v>108</v>
      </c>
      <c r="B31" s="30" t="s">
        <v>64</v>
      </c>
      <c r="C31" s="31" t="s">
        <v>18</v>
      </c>
      <c r="D31" s="36">
        <v>210</v>
      </c>
      <c r="E31" s="3">
        <v>1</v>
      </c>
      <c r="F31" s="3">
        <f>D31*E31</f>
        <v>210</v>
      </c>
      <c r="G31" s="3">
        <f>F31*1.1</f>
        <v>231.00000000000003</v>
      </c>
      <c r="H31" s="17" t="s">
        <v>274</v>
      </c>
      <c r="I31">
        <v>280</v>
      </c>
    </row>
    <row r="32" spans="1:10" ht="12.75">
      <c r="A32" s="52" t="s">
        <v>148</v>
      </c>
      <c r="B32" s="52" t="s">
        <v>149</v>
      </c>
      <c r="C32" s="47" t="s">
        <v>76</v>
      </c>
      <c r="D32" s="52">
        <v>212</v>
      </c>
      <c r="E32" s="53">
        <v>1</v>
      </c>
      <c r="F32" s="53">
        <f>D32*E32</f>
        <v>212</v>
      </c>
      <c r="G32" s="53">
        <f>F32*1.12</f>
        <v>237.44000000000003</v>
      </c>
      <c r="H32" s="52" t="s">
        <v>145</v>
      </c>
      <c r="I32" s="52">
        <v>275</v>
      </c>
      <c r="J32" t="s">
        <v>279</v>
      </c>
    </row>
    <row r="33" spans="1:10" ht="12.75">
      <c r="A33" s="24" t="s">
        <v>146</v>
      </c>
      <c r="B33" s="24" t="s">
        <v>147</v>
      </c>
      <c r="C33" s="31" t="s">
        <v>39</v>
      </c>
      <c r="D33" s="24">
        <v>254</v>
      </c>
      <c r="E33" s="37">
        <v>1</v>
      </c>
      <c r="F33" s="37">
        <f>D33*E33</f>
        <v>254</v>
      </c>
      <c r="G33" s="37">
        <f>F33*1.12</f>
        <v>284.48</v>
      </c>
      <c r="H33" s="24" t="s">
        <v>145</v>
      </c>
      <c r="I33" s="24">
        <v>330</v>
      </c>
      <c r="J33" t="s">
        <v>279</v>
      </c>
    </row>
    <row r="34" spans="1:10" ht="12.75">
      <c r="A34" s="24" t="s">
        <v>146</v>
      </c>
      <c r="B34" s="24" t="s">
        <v>147</v>
      </c>
      <c r="C34" s="31" t="s">
        <v>76</v>
      </c>
      <c r="D34" s="24">
        <v>254</v>
      </c>
      <c r="E34" s="37">
        <v>1</v>
      </c>
      <c r="F34" s="37">
        <f>D34*E34</f>
        <v>254</v>
      </c>
      <c r="G34" s="37">
        <f>F34*1.12</f>
        <v>284.48</v>
      </c>
      <c r="H34" s="24" t="s">
        <v>145</v>
      </c>
      <c r="I34" s="24">
        <v>330</v>
      </c>
      <c r="J34" t="s">
        <v>279</v>
      </c>
    </row>
    <row r="35" spans="1:10" ht="12.75">
      <c r="A35" s="24" t="s">
        <v>146</v>
      </c>
      <c r="B35" s="24" t="s">
        <v>147</v>
      </c>
      <c r="C35" s="31" t="s">
        <v>75</v>
      </c>
      <c r="D35" s="24">
        <v>254</v>
      </c>
      <c r="E35" s="37">
        <v>1</v>
      </c>
      <c r="F35" s="37">
        <f>D35*E35</f>
        <v>254</v>
      </c>
      <c r="G35" s="37">
        <f>F35*1.12</f>
        <v>284.48</v>
      </c>
      <c r="H35" s="24" t="s">
        <v>145</v>
      </c>
      <c r="I35" s="24">
        <v>330</v>
      </c>
      <c r="J35" t="s">
        <v>279</v>
      </c>
    </row>
    <row r="36" spans="1:9" ht="13.5" thickBot="1">
      <c r="A36" t="s">
        <v>123</v>
      </c>
      <c r="B36" s="30" t="s">
        <v>124</v>
      </c>
      <c r="C36" s="31" t="s">
        <v>39</v>
      </c>
      <c r="D36" s="36">
        <v>206</v>
      </c>
      <c r="E36" s="3">
        <v>1</v>
      </c>
      <c r="F36" s="3">
        <f>D36*E36</f>
        <v>206</v>
      </c>
      <c r="G36" s="3">
        <f>F36*1.12</f>
        <v>230.72000000000003</v>
      </c>
      <c r="H36" s="15" t="s">
        <v>145</v>
      </c>
      <c r="I36">
        <v>275</v>
      </c>
    </row>
    <row r="37" spans="1:9" ht="12.75">
      <c r="A37" s="54" t="s">
        <v>56</v>
      </c>
      <c r="B37" s="54" t="s">
        <v>57</v>
      </c>
      <c r="C37" s="54" t="s">
        <v>24</v>
      </c>
      <c r="D37" s="54">
        <v>390</v>
      </c>
      <c r="E37" s="55">
        <v>1</v>
      </c>
      <c r="F37" s="55">
        <f>D37*E37</f>
        <v>390</v>
      </c>
      <c r="G37" s="55">
        <f>F37*1.12</f>
        <v>436.80000000000007</v>
      </c>
      <c r="H37" s="55" t="s">
        <v>220</v>
      </c>
      <c r="I37" s="54">
        <v>520</v>
      </c>
    </row>
    <row r="38" spans="1:9" ht="12.75">
      <c r="A38" t="s">
        <v>60</v>
      </c>
      <c r="B38" s="29" t="s">
        <v>57</v>
      </c>
      <c r="C38" s="31" t="s">
        <v>27</v>
      </c>
      <c r="D38" s="36">
        <v>615</v>
      </c>
      <c r="E38" s="3">
        <v>1</v>
      </c>
      <c r="F38" s="3">
        <f>D38*E38</f>
        <v>615</v>
      </c>
      <c r="G38" s="3">
        <f>F38*1.12</f>
        <v>688.8000000000001</v>
      </c>
      <c r="H38" s="15" t="s">
        <v>220</v>
      </c>
      <c r="I38">
        <v>820</v>
      </c>
    </row>
    <row r="39" spans="1:9" ht="12.75">
      <c r="A39" t="s">
        <v>208</v>
      </c>
      <c r="B39" s="29" t="s">
        <v>93</v>
      </c>
      <c r="C39" s="31" t="s">
        <v>24</v>
      </c>
      <c r="D39" s="36">
        <v>443</v>
      </c>
      <c r="E39" s="3">
        <v>1</v>
      </c>
      <c r="F39" s="3">
        <f>D39*E39</f>
        <v>443</v>
      </c>
      <c r="G39" s="3">
        <f>F39*1.12</f>
        <v>496.16</v>
      </c>
      <c r="H39" s="17" t="s">
        <v>220</v>
      </c>
      <c r="I39">
        <v>590</v>
      </c>
    </row>
    <row r="40" spans="1:9" ht="12.75">
      <c r="A40" t="s">
        <v>45</v>
      </c>
      <c r="B40" s="30" t="s">
        <v>44</v>
      </c>
      <c r="C40" s="31" t="s">
        <v>76</v>
      </c>
      <c r="D40" s="36">
        <v>299</v>
      </c>
      <c r="E40" s="3">
        <v>1</v>
      </c>
      <c r="F40" s="3">
        <f>D40*E40</f>
        <v>299</v>
      </c>
      <c r="G40" s="3">
        <f>F40*1.12</f>
        <v>334.88000000000005</v>
      </c>
      <c r="H40" s="6" t="s">
        <v>220</v>
      </c>
      <c r="I40">
        <v>398</v>
      </c>
    </row>
    <row r="41" spans="1:9" ht="13.5" thickBot="1">
      <c r="A41" t="s">
        <v>46</v>
      </c>
      <c r="B41" s="30" t="s">
        <v>44</v>
      </c>
      <c r="C41" s="31" t="s">
        <v>39</v>
      </c>
      <c r="D41" s="36">
        <v>435</v>
      </c>
      <c r="E41" s="3">
        <v>1</v>
      </c>
      <c r="F41" s="3">
        <f>D41*E41</f>
        <v>435</v>
      </c>
      <c r="G41" s="3">
        <f>F41*1.12</f>
        <v>487.20000000000005</v>
      </c>
      <c r="H41" s="6" t="s">
        <v>220</v>
      </c>
      <c r="I41">
        <v>580</v>
      </c>
    </row>
    <row r="42" spans="1:9" ht="12.75">
      <c r="A42" s="45" t="s">
        <v>60</v>
      </c>
      <c r="B42" s="46" t="s">
        <v>57</v>
      </c>
      <c r="C42" s="47" t="s">
        <v>27</v>
      </c>
      <c r="D42" s="48">
        <v>615</v>
      </c>
      <c r="E42" s="49">
        <v>1</v>
      </c>
      <c r="F42" s="49">
        <f>D42*E42</f>
        <v>615</v>
      </c>
      <c r="G42" s="49">
        <f>F42*1.12</f>
        <v>688.8000000000001</v>
      </c>
      <c r="H42" s="45" t="s">
        <v>29</v>
      </c>
      <c r="I42" s="45">
        <v>820</v>
      </c>
    </row>
    <row r="43" spans="1:9" ht="12.75">
      <c r="A43" t="s">
        <v>28</v>
      </c>
      <c r="B43" s="29" t="s">
        <v>58</v>
      </c>
      <c r="C43" s="31" t="s">
        <v>27</v>
      </c>
      <c r="D43" s="36">
        <v>165</v>
      </c>
      <c r="E43" s="3">
        <v>1</v>
      </c>
      <c r="F43" s="3">
        <f>D43*E43</f>
        <v>165</v>
      </c>
      <c r="G43" s="3">
        <f>F43*1.12</f>
        <v>184.8</v>
      </c>
      <c r="H43" s="17" t="s">
        <v>29</v>
      </c>
      <c r="I43">
        <v>220</v>
      </c>
    </row>
    <row r="44" spans="1:9" ht="12.75">
      <c r="A44" s="39" t="s">
        <v>30</v>
      </c>
      <c r="B44" s="39" t="s">
        <v>58</v>
      </c>
      <c r="C44" s="39" t="s">
        <v>27</v>
      </c>
      <c r="D44" s="39">
        <v>180</v>
      </c>
      <c r="E44" s="40">
        <v>1</v>
      </c>
      <c r="F44" s="40">
        <f>D44*E44</f>
        <v>180</v>
      </c>
      <c r="G44" s="40">
        <f>F44*1.12</f>
        <v>201.60000000000002</v>
      </c>
      <c r="H44" s="43" t="s">
        <v>29</v>
      </c>
      <c r="I44" s="39">
        <v>240</v>
      </c>
    </row>
    <row r="45" spans="1:9" ht="12.75">
      <c r="A45" s="39" t="s">
        <v>31</v>
      </c>
      <c r="B45" s="39" t="s">
        <v>32</v>
      </c>
      <c r="C45" s="39" t="s">
        <v>27</v>
      </c>
      <c r="D45" s="39">
        <v>345</v>
      </c>
      <c r="E45" s="40">
        <v>1</v>
      </c>
      <c r="F45" s="40">
        <f>D45*E45</f>
        <v>345</v>
      </c>
      <c r="G45" s="40">
        <f>F45*1.12</f>
        <v>386.40000000000003</v>
      </c>
      <c r="H45" s="42" t="s">
        <v>29</v>
      </c>
      <c r="I45" s="39">
        <v>460</v>
      </c>
    </row>
    <row r="46" spans="1:9" ht="12.75">
      <c r="A46" t="s">
        <v>21</v>
      </c>
      <c r="B46" s="29" t="s">
        <v>20</v>
      </c>
      <c r="C46" s="31" t="s">
        <v>27</v>
      </c>
      <c r="D46" s="36">
        <v>299</v>
      </c>
      <c r="E46" s="3">
        <v>1</v>
      </c>
      <c r="F46" s="3">
        <f>D46*E46</f>
        <v>299</v>
      </c>
      <c r="G46" s="3">
        <f>F46*1.12</f>
        <v>334.88000000000005</v>
      </c>
      <c r="H46" s="14" t="s">
        <v>29</v>
      </c>
      <c r="I46">
        <v>398</v>
      </c>
    </row>
    <row r="47" spans="1:9" ht="12.75">
      <c r="A47" t="s">
        <v>33</v>
      </c>
      <c r="B47" s="29" t="s">
        <v>20</v>
      </c>
      <c r="C47" s="31" t="s">
        <v>27</v>
      </c>
      <c r="D47" s="36">
        <v>488</v>
      </c>
      <c r="E47" s="3">
        <v>1</v>
      </c>
      <c r="F47" s="3">
        <f>D47*E47</f>
        <v>488</v>
      </c>
      <c r="G47" s="3">
        <f>F47*1.12</f>
        <v>546.5600000000001</v>
      </c>
      <c r="H47" s="15" t="s">
        <v>29</v>
      </c>
      <c r="I47">
        <v>650</v>
      </c>
    </row>
    <row r="48" spans="1:9" ht="12.75">
      <c r="A48" t="s">
        <v>34</v>
      </c>
      <c r="B48" s="29" t="s">
        <v>23</v>
      </c>
      <c r="C48" s="31" t="s">
        <v>27</v>
      </c>
      <c r="D48" s="36">
        <v>224</v>
      </c>
      <c r="E48" s="3">
        <v>1</v>
      </c>
      <c r="F48" s="3">
        <f>D48*E48</f>
        <v>224</v>
      </c>
      <c r="G48" s="3">
        <f>F48*1.12</f>
        <v>250.88000000000002</v>
      </c>
      <c r="H48" s="15" t="s">
        <v>29</v>
      </c>
      <c r="I48">
        <v>298</v>
      </c>
    </row>
    <row r="49" spans="1:9" ht="13.5" thickBot="1">
      <c r="A49" s="39" t="s">
        <v>35</v>
      </c>
      <c r="B49" s="39" t="s">
        <v>23</v>
      </c>
      <c r="C49" s="39" t="s">
        <v>27</v>
      </c>
      <c r="D49" s="39">
        <v>221</v>
      </c>
      <c r="E49" s="40">
        <v>1</v>
      </c>
      <c r="F49" s="40">
        <f>D49*E49</f>
        <v>221</v>
      </c>
      <c r="G49" s="40">
        <f>F49*1.12</f>
        <v>247.52</v>
      </c>
      <c r="H49" s="42" t="s">
        <v>29</v>
      </c>
      <c r="I49" s="39">
        <v>295</v>
      </c>
    </row>
    <row r="50" spans="1:9" ht="12.75">
      <c r="A50" s="45" t="s">
        <v>78</v>
      </c>
      <c r="B50" s="51" t="s">
        <v>79</v>
      </c>
      <c r="C50" s="47" t="s">
        <v>72</v>
      </c>
      <c r="D50" s="48">
        <v>180</v>
      </c>
      <c r="E50" s="49">
        <v>1</v>
      </c>
      <c r="F50" s="49">
        <f>D50*E50</f>
        <v>180</v>
      </c>
      <c r="G50" s="49">
        <f>F50*1.12</f>
        <v>201.60000000000002</v>
      </c>
      <c r="H50" s="50" t="s">
        <v>88</v>
      </c>
      <c r="I50" s="45">
        <v>240</v>
      </c>
    </row>
    <row r="51" spans="1:9" ht="12.75">
      <c r="A51" t="s">
        <v>89</v>
      </c>
      <c r="B51" s="30" t="s">
        <v>40</v>
      </c>
      <c r="C51" s="31" t="s">
        <v>27</v>
      </c>
      <c r="D51" s="36">
        <v>224</v>
      </c>
      <c r="E51" s="3">
        <v>1</v>
      </c>
      <c r="F51" s="3">
        <f>D51*E51</f>
        <v>224</v>
      </c>
      <c r="G51" s="3">
        <f>F51*1.12</f>
        <v>250.88000000000002</v>
      </c>
      <c r="H51" s="17" t="s">
        <v>88</v>
      </c>
      <c r="I51">
        <v>298</v>
      </c>
    </row>
    <row r="52" spans="1:9" ht="12.75">
      <c r="A52" t="s">
        <v>92</v>
      </c>
      <c r="B52" s="29" t="s">
        <v>93</v>
      </c>
      <c r="C52" s="31" t="s">
        <v>24</v>
      </c>
      <c r="D52" s="36">
        <v>315</v>
      </c>
      <c r="E52" s="3">
        <v>1</v>
      </c>
      <c r="F52" s="3">
        <f>D52*E52</f>
        <v>315</v>
      </c>
      <c r="G52" s="3">
        <f>F52*1.12</f>
        <v>352.8</v>
      </c>
      <c r="H52" t="s">
        <v>88</v>
      </c>
      <c r="I52">
        <v>420</v>
      </c>
    </row>
    <row r="53" spans="1:9" ht="12.75">
      <c r="A53" t="s">
        <v>91</v>
      </c>
      <c r="B53" s="29" t="s">
        <v>16</v>
      </c>
      <c r="C53" s="31" t="s">
        <v>72</v>
      </c>
      <c r="D53" s="36">
        <v>263</v>
      </c>
      <c r="E53" s="3">
        <v>1</v>
      </c>
      <c r="F53" s="3">
        <f>D53*E53</f>
        <v>263</v>
      </c>
      <c r="G53" s="3">
        <f>F53*1.12</f>
        <v>294.56</v>
      </c>
      <c r="H53" s="20" t="s">
        <v>88</v>
      </c>
      <c r="I53">
        <v>350</v>
      </c>
    </row>
    <row r="54" spans="1:9" ht="13.5" thickBot="1">
      <c r="A54" t="s">
        <v>90</v>
      </c>
      <c r="B54" s="29" t="s">
        <v>16</v>
      </c>
      <c r="C54" s="31" t="s">
        <v>72</v>
      </c>
      <c r="D54" s="36">
        <v>165</v>
      </c>
      <c r="E54" s="3">
        <v>1</v>
      </c>
      <c r="F54" s="3">
        <f>D54*E54</f>
        <v>165</v>
      </c>
      <c r="G54" s="3">
        <f>F54*1.12</f>
        <v>184.8</v>
      </c>
      <c r="H54" s="15" t="s">
        <v>88</v>
      </c>
      <c r="I54">
        <v>220</v>
      </c>
    </row>
    <row r="55" spans="1:9" ht="12.75">
      <c r="A55" s="45" t="s">
        <v>94</v>
      </c>
      <c r="B55" s="51" t="s">
        <v>38</v>
      </c>
      <c r="C55" s="47" t="s">
        <v>39</v>
      </c>
      <c r="D55" s="48">
        <v>285</v>
      </c>
      <c r="E55" s="49">
        <v>1</v>
      </c>
      <c r="F55" s="49">
        <f>D55*E55</f>
        <v>285</v>
      </c>
      <c r="G55" s="49">
        <f>F55*1.12</f>
        <v>319.20000000000005</v>
      </c>
      <c r="H55" s="56" t="s">
        <v>95</v>
      </c>
      <c r="I55" s="45">
        <v>380</v>
      </c>
    </row>
    <row r="56" spans="1:9" ht="12.75">
      <c r="A56" t="s">
        <v>96</v>
      </c>
      <c r="B56" s="30" t="s">
        <v>40</v>
      </c>
      <c r="C56" s="31" t="s">
        <v>39</v>
      </c>
      <c r="D56" s="36">
        <v>413</v>
      </c>
      <c r="E56" s="3">
        <v>1</v>
      </c>
      <c r="F56" s="3">
        <f>D56*E56</f>
        <v>413</v>
      </c>
      <c r="G56" s="3">
        <f>F56*1.12</f>
        <v>462.56000000000006</v>
      </c>
      <c r="H56" s="6" t="s">
        <v>95</v>
      </c>
      <c r="I56">
        <v>550</v>
      </c>
    </row>
    <row r="57" spans="1:9" ht="12.75">
      <c r="A57" t="s">
        <v>42</v>
      </c>
      <c r="B57" s="30" t="s">
        <v>40</v>
      </c>
      <c r="C57" s="31" t="s">
        <v>39</v>
      </c>
      <c r="D57" s="36">
        <v>224</v>
      </c>
      <c r="E57" s="3">
        <v>1</v>
      </c>
      <c r="F57" s="3">
        <f>D57*E57</f>
        <v>224</v>
      </c>
      <c r="G57" s="3">
        <f>F57*1.12</f>
        <v>250.88000000000002</v>
      </c>
      <c r="H57" s="6" t="s">
        <v>95</v>
      </c>
      <c r="I57">
        <v>298</v>
      </c>
    </row>
    <row r="58" spans="1:9" ht="12.75">
      <c r="A58" t="s">
        <v>85</v>
      </c>
      <c r="B58" s="30" t="s">
        <v>44</v>
      </c>
      <c r="C58" s="31" t="s">
        <v>39</v>
      </c>
      <c r="D58" s="36">
        <v>405</v>
      </c>
      <c r="E58" s="3">
        <v>1</v>
      </c>
      <c r="F58" s="3">
        <f>D58*E58</f>
        <v>405</v>
      </c>
      <c r="G58" s="3">
        <f>F58*1.12</f>
        <v>453.6</v>
      </c>
      <c r="H58" s="15" t="s">
        <v>95</v>
      </c>
      <c r="I58">
        <v>540</v>
      </c>
    </row>
    <row r="59" spans="1:9" ht="12.75">
      <c r="A59" t="s">
        <v>74</v>
      </c>
      <c r="B59" s="30" t="s">
        <v>44</v>
      </c>
      <c r="C59" s="31" t="s">
        <v>39</v>
      </c>
      <c r="D59" s="36">
        <v>233</v>
      </c>
      <c r="E59" s="3">
        <v>1</v>
      </c>
      <c r="F59" s="3">
        <f>D59*E59</f>
        <v>233</v>
      </c>
      <c r="G59" s="3">
        <f>F59*1.12</f>
        <v>260.96000000000004</v>
      </c>
      <c r="H59" s="6" t="s">
        <v>95</v>
      </c>
      <c r="I59">
        <v>310</v>
      </c>
    </row>
    <row r="60" spans="1:9" ht="12.75">
      <c r="A60" t="s">
        <v>45</v>
      </c>
      <c r="B60" s="30" t="s">
        <v>44</v>
      </c>
      <c r="C60" s="31" t="s">
        <v>39</v>
      </c>
      <c r="D60" s="36">
        <v>299</v>
      </c>
      <c r="E60" s="3">
        <v>1</v>
      </c>
      <c r="F60" s="3">
        <f>D60*E60</f>
        <v>299</v>
      </c>
      <c r="G60" s="3">
        <f>F60*1.12</f>
        <v>334.88000000000005</v>
      </c>
      <c r="H60" s="6" t="s">
        <v>95</v>
      </c>
      <c r="I60">
        <v>398</v>
      </c>
    </row>
    <row r="61" spans="1:9" ht="12.75">
      <c r="A61" t="s">
        <v>87</v>
      </c>
      <c r="B61" s="30" t="s">
        <v>44</v>
      </c>
      <c r="C61" s="31" t="s">
        <v>39</v>
      </c>
      <c r="D61" s="36">
        <v>263</v>
      </c>
      <c r="E61" s="3">
        <v>1</v>
      </c>
      <c r="F61" s="3">
        <f>D61*E61</f>
        <v>263</v>
      </c>
      <c r="G61" s="3">
        <f>F61*1.12</f>
        <v>294.56</v>
      </c>
      <c r="H61" s="6" t="s">
        <v>95</v>
      </c>
      <c r="I61">
        <v>350</v>
      </c>
    </row>
    <row r="62" spans="1:9" ht="12.75">
      <c r="A62" t="s">
        <v>86</v>
      </c>
      <c r="B62" s="30" t="s">
        <v>44</v>
      </c>
      <c r="C62" s="31" t="s">
        <v>39</v>
      </c>
      <c r="D62" s="36">
        <v>749</v>
      </c>
      <c r="E62" s="3">
        <v>1</v>
      </c>
      <c r="F62" s="3">
        <f>D62*E62</f>
        <v>749</v>
      </c>
      <c r="G62" s="3">
        <f>F62*1.12</f>
        <v>838.8800000000001</v>
      </c>
      <c r="H62" s="6" t="s">
        <v>95</v>
      </c>
      <c r="I62">
        <v>998</v>
      </c>
    </row>
    <row r="63" spans="1:9" ht="13.5" thickBot="1">
      <c r="A63" t="s">
        <v>46</v>
      </c>
      <c r="B63" s="30" t="s">
        <v>44</v>
      </c>
      <c r="C63" s="31" t="s">
        <v>39</v>
      </c>
      <c r="D63" s="36">
        <v>435</v>
      </c>
      <c r="E63" s="3">
        <v>1</v>
      </c>
      <c r="F63" s="3">
        <f>D63*E63</f>
        <v>435</v>
      </c>
      <c r="G63" s="3">
        <f>F63*1.12</f>
        <v>487.20000000000005</v>
      </c>
      <c r="H63" s="6" t="s">
        <v>95</v>
      </c>
      <c r="I63">
        <v>580</v>
      </c>
    </row>
    <row r="64" spans="1:9" ht="12.75">
      <c r="A64" s="54" t="s">
        <v>105</v>
      </c>
      <c r="B64" s="54" t="s">
        <v>54</v>
      </c>
      <c r="C64" s="54" t="s">
        <v>18</v>
      </c>
      <c r="D64" s="54">
        <v>206</v>
      </c>
      <c r="E64" s="55">
        <v>1</v>
      </c>
      <c r="F64" s="55">
        <f>D64*E64</f>
        <v>206</v>
      </c>
      <c r="G64" s="55">
        <f>F64*1.12</f>
        <v>230.72000000000003</v>
      </c>
      <c r="H64" s="54" t="s">
        <v>103</v>
      </c>
      <c r="I64" s="54">
        <v>275</v>
      </c>
    </row>
    <row r="65" spans="1:9" ht="12.75">
      <c r="A65" s="39" t="s">
        <v>110</v>
      </c>
      <c r="B65" s="39" t="s">
        <v>32</v>
      </c>
      <c r="C65" s="39" t="s">
        <v>72</v>
      </c>
      <c r="D65" s="39">
        <v>345</v>
      </c>
      <c r="E65" s="40">
        <v>1</v>
      </c>
      <c r="F65" s="40">
        <f>D65*E65</f>
        <v>345</v>
      </c>
      <c r="G65" s="40">
        <f>F65*1.12</f>
        <v>386.40000000000003</v>
      </c>
      <c r="H65" s="39" t="s">
        <v>103</v>
      </c>
      <c r="I65" s="39">
        <v>460</v>
      </c>
    </row>
    <row r="66" spans="1:9" ht="13.5" thickBot="1">
      <c r="A66" t="s">
        <v>104</v>
      </c>
      <c r="B66" s="29" t="s">
        <v>16</v>
      </c>
      <c r="C66" s="31" t="s">
        <v>72</v>
      </c>
      <c r="D66" s="36">
        <v>360</v>
      </c>
      <c r="E66" s="3">
        <v>1</v>
      </c>
      <c r="F66" s="3">
        <f>D66*E66</f>
        <v>360</v>
      </c>
      <c r="G66" s="3">
        <f>F66*1.12</f>
        <v>403.20000000000005</v>
      </c>
      <c r="H66" s="6" t="s">
        <v>103</v>
      </c>
      <c r="I66">
        <v>480</v>
      </c>
    </row>
    <row r="67" spans="1:9" ht="12.75">
      <c r="A67" s="57" t="s">
        <v>208</v>
      </c>
      <c r="B67" s="57" t="s">
        <v>93</v>
      </c>
      <c r="C67" s="50" t="s">
        <v>101</v>
      </c>
      <c r="D67" s="45">
        <v>484</v>
      </c>
      <c r="E67" s="49">
        <v>1</v>
      </c>
      <c r="F67" s="49">
        <f>D67*E67</f>
        <v>484</v>
      </c>
      <c r="G67" s="49">
        <f>F67*1.15</f>
        <v>556.5999999999999</v>
      </c>
      <c r="H67" s="56" t="s">
        <v>283</v>
      </c>
      <c r="I67" s="45">
        <v>590</v>
      </c>
    </row>
    <row r="68" spans="1:9" ht="12.75">
      <c r="A68" s="18" t="s">
        <v>209</v>
      </c>
      <c r="B68" s="18" t="s">
        <v>93</v>
      </c>
      <c r="C68" s="6" t="s">
        <v>101</v>
      </c>
      <c r="D68">
        <v>197</v>
      </c>
      <c r="E68" s="3">
        <v>1</v>
      </c>
      <c r="F68" s="3">
        <f>D68*E68</f>
        <v>197</v>
      </c>
      <c r="G68" s="3">
        <f>F68*1.15</f>
        <v>226.54999999999998</v>
      </c>
      <c r="H68" s="20" t="s">
        <v>283</v>
      </c>
      <c r="I68">
        <v>240</v>
      </c>
    </row>
    <row r="69" spans="1:9" ht="12.75">
      <c r="A69" s="18" t="s">
        <v>210</v>
      </c>
      <c r="B69" s="18" t="s">
        <v>93</v>
      </c>
      <c r="C69" s="6" t="s">
        <v>101</v>
      </c>
      <c r="D69">
        <v>197</v>
      </c>
      <c r="E69" s="3">
        <v>1</v>
      </c>
      <c r="F69" s="3">
        <f>D69*E69</f>
        <v>197</v>
      </c>
      <c r="G69" s="3">
        <f>F69*1.15</f>
        <v>226.54999999999998</v>
      </c>
      <c r="H69" s="20" t="s">
        <v>283</v>
      </c>
      <c r="I69">
        <v>240</v>
      </c>
    </row>
    <row r="70" spans="1:9" ht="12.75">
      <c r="A70" s="18" t="s">
        <v>142</v>
      </c>
      <c r="B70" s="18" t="s">
        <v>143</v>
      </c>
      <c r="C70" s="6">
        <v>54</v>
      </c>
      <c r="D70">
        <v>148</v>
      </c>
      <c r="E70" s="3">
        <v>1</v>
      </c>
      <c r="F70" s="3">
        <f>D70*E70</f>
        <v>148</v>
      </c>
      <c r="G70" s="3">
        <f>F70*1.15</f>
        <v>170.2</v>
      </c>
      <c r="H70" s="6" t="s">
        <v>283</v>
      </c>
      <c r="I70">
        <v>180</v>
      </c>
    </row>
    <row r="71" spans="1:9" ht="13.5" thickBot="1">
      <c r="A71" s="18" t="s">
        <v>238</v>
      </c>
      <c r="B71" s="18" t="s">
        <v>115</v>
      </c>
      <c r="C71" s="39">
        <v>54</v>
      </c>
      <c r="D71" s="39">
        <v>131</v>
      </c>
      <c r="E71" s="40">
        <v>1</v>
      </c>
      <c r="F71" s="40">
        <f>D71*E71</f>
        <v>131</v>
      </c>
      <c r="G71" s="40">
        <f>F71*1.15</f>
        <v>150.64999999999998</v>
      </c>
      <c r="H71" s="39" t="s">
        <v>283</v>
      </c>
      <c r="I71" s="39">
        <v>160</v>
      </c>
    </row>
    <row r="72" spans="1:9" ht="13.5" thickBot="1">
      <c r="A72" s="57" t="s">
        <v>189</v>
      </c>
      <c r="B72" s="57" t="s">
        <v>54</v>
      </c>
      <c r="C72" s="54" t="s">
        <v>72</v>
      </c>
      <c r="D72" s="54">
        <v>213</v>
      </c>
      <c r="E72" s="55">
        <v>1</v>
      </c>
      <c r="F72" s="55">
        <f>D72*E72</f>
        <v>213</v>
      </c>
      <c r="G72" s="55">
        <f>F72*1.05</f>
        <v>223.65</v>
      </c>
      <c r="H72" s="54" t="s">
        <v>305</v>
      </c>
      <c r="I72" s="54">
        <v>260</v>
      </c>
    </row>
    <row r="73" spans="1:9" ht="12.75">
      <c r="A73" s="45" t="s">
        <v>180</v>
      </c>
      <c r="B73" s="51" t="s">
        <v>83</v>
      </c>
      <c r="C73" s="47" t="s">
        <v>178</v>
      </c>
      <c r="D73" s="48">
        <v>218</v>
      </c>
      <c r="E73" s="49">
        <v>1</v>
      </c>
      <c r="F73" s="49">
        <f>D73*E73</f>
        <v>218</v>
      </c>
      <c r="G73" s="49">
        <f>F73*1.07</f>
        <v>233.26000000000002</v>
      </c>
      <c r="H73" s="56" t="s">
        <v>175</v>
      </c>
      <c r="I73" s="45">
        <v>290</v>
      </c>
    </row>
    <row r="74" spans="1:9" ht="12.75">
      <c r="A74" t="s">
        <v>179</v>
      </c>
      <c r="B74" s="30" t="s">
        <v>83</v>
      </c>
      <c r="C74" s="31">
        <v>50</v>
      </c>
      <c r="D74" s="36">
        <v>113</v>
      </c>
      <c r="E74" s="3">
        <v>1</v>
      </c>
      <c r="F74" s="3">
        <f>D74*E74</f>
        <v>113</v>
      </c>
      <c r="G74" s="3">
        <f>F74*1.07</f>
        <v>120.91000000000001</v>
      </c>
      <c r="H74" s="17" t="s">
        <v>175</v>
      </c>
      <c r="I74">
        <v>150</v>
      </c>
    </row>
    <row r="75" spans="1:9" ht="12.75">
      <c r="A75" t="s">
        <v>185</v>
      </c>
      <c r="B75" s="30" t="s">
        <v>83</v>
      </c>
      <c r="C75" s="31" t="s">
        <v>178</v>
      </c>
      <c r="D75" s="36">
        <v>199</v>
      </c>
      <c r="E75" s="3">
        <v>1</v>
      </c>
      <c r="F75" s="3">
        <f>D75*E75</f>
        <v>199</v>
      </c>
      <c r="G75" s="3">
        <f>F75*1.07</f>
        <v>212.93</v>
      </c>
      <c r="H75" s="17" t="s">
        <v>175</v>
      </c>
      <c r="I75">
        <v>265</v>
      </c>
    </row>
    <row r="76" spans="1:9" ht="12.75">
      <c r="A76" t="s">
        <v>177</v>
      </c>
      <c r="B76" s="30" t="s">
        <v>83</v>
      </c>
      <c r="C76" s="31" t="s">
        <v>178</v>
      </c>
      <c r="D76" s="36">
        <v>299</v>
      </c>
      <c r="E76" s="3">
        <v>1</v>
      </c>
      <c r="F76" s="3">
        <f>D76*E76</f>
        <v>299</v>
      </c>
      <c r="G76" s="3">
        <f>F76*1.07</f>
        <v>319.93</v>
      </c>
      <c r="H76" s="17" t="s">
        <v>175</v>
      </c>
      <c r="I76">
        <v>398</v>
      </c>
    </row>
    <row r="77" spans="1:9" ht="12.75">
      <c r="A77" t="s">
        <v>183</v>
      </c>
      <c r="B77" s="30" t="s">
        <v>182</v>
      </c>
      <c r="C77" s="31" t="s">
        <v>178</v>
      </c>
      <c r="D77" s="36">
        <v>224</v>
      </c>
      <c r="E77" s="3">
        <v>1</v>
      </c>
      <c r="F77" s="3">
        <f>D77*E77</f>
        <v>224</v>
      </c>
      <c r="G77" s="3">
        <f>F77*1.07</f>
        <v>239.68</v>
      </c>
      <c r="H77" s="20" t="s">
        <v>175</v>
      </c>
      <c r="I77">
        <v>298</v>
      </c>
    </row>
    <row r="78" spans="1:9" ht="12.75">
      <c r="A78" t="s">
        <v>184</v>
      </c>
      <c r="B78" s="30" t="s">
        <v>182</v>
      </c>
      <c r="C78" s="31" t="s">
        <v>178</v>
      </c>
      <c r="D78" s="36">
        <v>195</v>
      </c>
      <c r="E78" s="3">
        <v>1</v>
      </c>
      <c r="F78" s="3">
        <f>D78*E78</f>
        <v>195</v>
      </c>
      <c r="G78" s="3">
        <f>F78*1.07</f>
        <v>208.65</v>
      </c>
      <c r="H78" s="20" t="s">
        <v>175</v>
      </c>
      <c r="I78">
        <v>260</v>
      </c>
    </row>
    <row r="79" spans="1:9" ht="13.5" thickBot="1">
      <c r="A79" t="s">
        <v>181</v>
      </c>
      <c r="B79" s="30" t="s">
        <v>182</v>
      </c>
      <c r="C79" s="31">
        <v>50</v>
      </c>
      <c r="D79" s="36">
        <v>98</v>
      </c>
      <c r="E79" s="3">
        <v>1</v>
      </c>
      <c r="F79" s="3">
        <f>D79*E79</f>
        <v>98</v>
      </c>
      <c r="G79" s="3">
        <f>F79*1.07</f>
        <v>104.86</v>
      </c>
      <c r="H79" s="20" t="s">
        <v>175</v>
      </c>
      <c r="I79">
        <v>130</v>
      </c>
    </row>
    <row r="80" spans="1:9" ht="12.75">
      <c r="A80" s="54" t="s">
        <v>56</v>
      </c>
      <c r="B80" s="54" t="s">
        <v>57</v>
      </c>
      <c r="C80" s="54" t="s">
        <v>39</v>
      </c>
      <c r="D80" s="54">
        <v>390</v>
      </c>
      <c r="E80" s="55">
        <v>1</v>
      </c>
      <c r="F80" s="55">
        <f>D80*E80</f>
        <v>390</v>
      </c>
      <c r="G80" s="55">
        <f>F80*1.15</f>
        <v>448.49999999999994</v>
      </c>
      <c r="H80" s="54" t="s">
        <v>98</v>
      </c>
      <c r="I80" s="54">
        <v>520</v>
      </c>
    </row>
    <row r="81" spans="1:9" ht="12.75">
      <c r="A81" t="s">
        <v>60</v>
      </c>
      <c r="B81" s="29" t="s">
        <v>57</v>
      </c>
      <c r="C81" s="31" t="s">
        <v>39</v>
      </c>
      <c r="D81" s="36">
        <v>615</v>
      </c>
      <c r="E81" s="3">
        <v>1</v>
      </c>
      <c r="F81" s="3">
        <f>D81*E81</f>
        <v>615</v>
      </c>
      <c r="G81" s="3">
        <f>F81*1.15</f>
        <v>707.25</v>
      </c>
      <c r="H81" s="15" t="s">
        <v>98</v>
      </c>
      <c r="I81">
        <v>820</v>
      </c>
    </row>
    <row r="82" spans="1:9" ht="12.75">
      <c r="A82" t="s">
        <v>97</v>
      </c>
      <c r="B82" s="29" t="s">
        <v>16</v>
      </c>
      <c r="C82" s="31" t="s">
        <v>27</v>
      </c>
      <c r="D82" s="36">
        <v>263</v>
      </c>
      <c r="E82" s="3">
        <v>1</v>
      </c>
      <c r="F82" s="3">
        <f>D82*E82</f>
        <v>263</v>
      </c>
      <c r="G82" s="3">
        <f>F82*1.15</f>
        <v>302.45</v>
      </c>
      <c r="H82" s="17" t="s">
        <v>98</v>
      </c>
      <c r="I82">
        <v>350</v>
      </c>
    </row>
    <row r="83" spans="1:9" ht="12.75">
      <c r="A83" t="s">
        <v>91</v>
      </c>
      <c r="B83" s="29" t="s">
        <v>16</v>
      </c>
      <c r="C83" s="31" t="s">
        <v>39</v>
      </c>
      <c r="D83" s="36">
        <v>263</v>
      </c>
      <c r="E83" s="3">
        <v>1</v>
      </c>
      <c r="F83" s="3">
        <f>D83*E83</f>
        <v>263</v>
      </c>
      <c r="G83" s="3">
        <f>F83*1.15</f>
        <v>302.45</v>
      </c>
      <c r="H83" s="20" t="s">
        <v>98</v>
      </c>
      <c r="I83">
        <v>350</v>
      </c>
    </row>
    <row r="84" spans="1:9" ht="12.75">
      <c r="A84" t="s">
        <v>90</v>
      </c>
      <c r="B84" s="29" t="s">
        <v>16</v>
      </c>
      <c r="C84" s="31" t="s">
        <v>99</v>
      </c>
      <c r="D84" s="36">
        <v>165</v>
      </c>
      <c r="E84" s="3">
        <v>1</v>
      </c>
      <c r="F84" s="3">
        <f>D84*E84</f>
        <v>165</v>
      </c>
      <c r="G84" s="3">
        <f>F84*1.15</f>
        <v>189.74999999999997</v>
      </c>
      <c r="H84" s="20" t="s">
        <v>98</v>
      </c>
      <c r="I84">
        <v>220</v>
      </c>
    </row>
    <row r="85" spans="1:9" ht="13.5" thickBot="1">
      <c r="A85" t="s">
        <v>100</v>
      </c>
      <c r="B85" s="29" t="s">
        <v>16</v>
      </c>
      <c r="C85" s="31" t="s">
        <v>39</v>
      </c>
      <c r="D85" s="36">
        <v>165</v>
      </c>
      <c r="E85" s="3">
        <v>1</v>
      </c>
      <c r="F85" s="3">
        <f>D85*E85</f>
        <v>165</v>
      </c>
      <c r="G85" s="3">
        <f>F85*1.15</f>
        <v>189.74999999999997</v>
      </c>
      <c r="H85" s="20" t="s">
        <v>98</v>
      </c>
      <c r="I85">
        <v>220</v>
      </c>
    </row>
    <row r="86" spans="1:9" ht="13.5" thickBot="1">
      <c r="A86" s="45" t="s">
        <v>104</v>
      </c>
      <c r="B86" s="46" t="s">
        <v>16</v>
      </c>
      <c r="C86" s="47" t="s">
        <v>24</v>
      </c>
      <c r="D86" s="48">
        <v>360</v>
      </c>
      <c r="E86" s="49">
        <v>1</v>
      </c>
      <c r="F86" s="49">
        <f>D86*E86</f>
        <v>360</v>
      </c>
      <c r="G86" s="49">
        <f>F86*1.1</f>
        <v>396.00000000000006</v>
      </c>
      <c r="H86" s="45" t="s">
        <v>126</v>
      </c>
      <c r="I86" s="45">
        <v>480</v>
      </c>
    </row>
    <row r="87" spans="1:9" ht="12.75">
      <c r="A87" s="45" t="s">
        <v>37</v>
      </c>
      <c r="B87" s="51" t="s">
        <v>38</v>
      </c>
      <c r="C87" s="47" t="s">
        <v>39</v>
      </c>
      <c r="D87" s="48">
        <v>285</v>
      </c>
      <c r="E87" s="49">
        <v>1</v>
      </c>
      <c r="F87" s="49">
        <f>D87*E87</f>
        <v>285</v>
      </c>
      <c r="G87" s="49">
        <f>F87*1.12</f>
        <v>319.20000000000005</v>
      </c>
      <c r="H87" s="50" t="s">
        <v>36</v>
      </c>
      <c r="I87" s="45">
        <v>380</v>
      </c>
    </row>
    <row r="88" spans="1:9" ht="12.75">
      <c r="A88" t="s">
        <v>96</v>
      </c>
      <c r="B88" s="30" t="s">
        <v>40</v>
      </c>
      <c r="C88" s="31" t="s">
        <v>27</v>
      </c>
      <c r="D88" s="36">
        <v>413</v>
      </c>
      <c r="E88" s="3">
        <v>1</v>
      </c>
      <c r="F88" s="3">
        <f>D88*E88</f>
        <v>413</v>
      </c>
      <c r="G88" s="3">
        <f>F88*1.12</f>
        <v>462.56000000000006</v>
      </c>
      <c r="H88" s="6" t="s">
        <v>36</v>
      </c>
      <c r="I88">
        <v>550</v>
      </c>
    </row>
    <row r="89" spans="1:9" ht="12.75">
      <c r="A89" t="s">
        <v>41</v>
      </c>
      <c r="B89" s="30" t="s">
        <v>40</v>
      </c>
      <c r="C89" s="31" t="s">
        <v>39</v>
      </c>
      <c r="D89" s="36">
        <v>360</v>
      </c>
      <c r="E89" s="3">
        <v>1</v>
      </c>
      <c r="F89" s="3">
        <f>D89*E89</f>
        <v>360</v>
      </c>
      <c r="G89" s="3">
        <f>F89*1.12</f>
        <v>403.20000000000005</v>
      </c>
      <c r="H89" s="6" t="s">
        <v>36</v>
      </c>
      <c r="I89">
        <v>480</v>
      </c>
    </row>
    <row r="90" spans="1:9" ht="12.75">
      <c r="A90" t="s">
        <v>42</v>
      </c>
      <c r="B90" s="30" t="s">
        <v>40</v>
      </c>
      <c r="C90" s="31" t="s">
        <v>39</v>
      </c>
      <c r="D90" s="36">
        <v>224</v>
      </c>
      <c r="E90" s="3">
        <v>1</v>
      </c>
      <c r="F90" s="3">
        <f>D90*E90</f>
        <v>224</v>
      </c>
      <c r="G90" s="3">
        <f>F90*1.12</f>
        <v>250.88000000000002</v>
      </c>
      <c r="H90" s="6" t="s">
        <v>36</v>
      </c>
      <c r="I90">
        <v>298</v>
      </c>
    </row>
    <row r="91" spans="1:9" ht="12.75">
      <c r="A91" t="s">
        <v>43</v>
      </c>
      <c r="B91" s="30" t="s">
        <v>44</v>
      </c>
      <c r="C91" s="31" t="s">
        <v>39</v>
      </c>
      <c r="D91" s="36">
        <v>308</v>
      </c>
      <c r="E91" s="3">
        <v>1</v>
      </c>
      <c r="F91" s="3">
        <f>D91*E91</f>
        <v>308</v>
      </c>
      <c r="G91" s="3">
        <f>F91*1.12</f>
        <v>344.96000000000004</v>
      </c>
      <c r="H91" s="6" t="s">
        <v>36</v>
      </c>
      <c r="I91">
        <v>410</v>
      </c>
    </row>
    <row r="92" spans="1:9" ht="12.75">
      <c r="A92" t="s">
        <v>45</v>
      </c>
      <c r="B92" s="30" t="s">
        <v>44</v>
      </c>
      <c r="C92" s="31" t="s">
        <v>39</v>
      </c>
      <c r="D92" s="36">
        <v>299</v>
      </c>
      <c r="E92" s="3">
        <v>1</v>
      </c>
      <c r="F92" s="3">
        <f>D92*E92</f>
        <v>299</v>
      </c>
      <c r="G92" s="3">
        <f>F92*1.12</f>
        <v>334.88000000000005</v>
      </c>
      <c r="H92" s="6" t="s">
        <v>36</v>
      </c>
      <c r="I92">
        <v>398</v>
      </c>
    </row>
    <row r="93" spans="1:9" ht="13.5" thickBot="1">
      <c r="A93" t="s">
        <v>46</v>
      </c>
      <c r="B93" s="30" t="s">
        <v>44</v>
      </c>
      <c r="C93" s="31" t="s">
        <v>27</v>
      </c>
      <c r="D93" s="36">
        <v>435</v>
      </c>
      <c r="E93" s="3">
        <v>1</v>
      </c>
      <c r="F93" s="3">
        <f>D93*E93</f>
        <v>435</v>
      </c>
      <c r="G93" s="3">
        <f>F93*1.12</f>
        <v>487.20000000000005</v>
      </c>
      <c r="H93" s="6" t="s">
        <v>36</v>
      </c>
      <c r="I93">
        <v>580</v>
      </c>
    </row>
    <row r="94" spans="1:9" ht="12.75">
      <c r="A94" s="45" t="s">
        <v>34</v>
      </c>
      <c r="B94" s="46" t="s">
        <v>23</v>
      </c>
      <c r="C94" s="47" t="s">
        <v>76</v>
      </c>
      <c r="D94" s="48">
        <v>224</v>
      </c>
      <c r="E94" s="49">
        <v>1</v>
      </c>
      <c r="F94" s="49">
        <f>D94*E94</f>
        <v>224</v>
      </c>
      <c r="G94" s="49">
        <f>F94*1.07</f>
        <v>239.68</v>
      </c>
      <c r="H94" s="45" t="s">
        <v>227</v>
      </c>
      <c r="I94" s="45">
        <v>298</v>
      </c>
    </row>
    <row r="95" spans="1:9" ht="12.75">
      <c r="A95" t="s">
        <v>22</v>
      </c>
      <c r="B95" s="29" t="s">
        <v>23</v>
      </c>
      <c r="C95" s="31" t="s">
        <v>75</v>
      </c>
      <c r="D95" s="36">
        <v>149</v>
      </c>
      <c r="E95" s="3">
        <v>1</v>
      </c>
      <c r="F95" s="3">
        <f>D95*E95</f>
        <v>149</v>
      </c>
      <c r="G95" s="3">
        <f>F95*1.07</f>
        <v>159.43</v>
      </c>
      <c r="H95" s="14" t="s">
        <v>227</v>
      </c>
      <c r="I95">
        <v>198</v>
      </c>
    </row>
    <row r="96" spans="1:9" ht="13.5" thickBot="1">
      <c r="A96" s="39" t="s">
        <v>159</v>
      </c>
      <c r="B96" s="39" t="s">
        <v>115</v>
      </c>
      <c r="C96" s="39" t="s">
        <v>76</v>
      </c>
      <c r="D96" s="39">
        <v>420</v>
      </c>
      <c r="E96" s="40">
        <v>1</v>
      </c>
      <c r="F96" s="40">
        <f>D96*E96</f>
        <v>420</v>
      </c>
      <c r="G96" s="40">
        <f>F96*1.07</f>
        <v>449.40000000000003</v>
      </c>
      <c r="H96" s="41" t="s">
        <v>227</v>
      </c>
      <c r="I96" s="39">
        <v>560</v>
      </c>
    </row>
    <row r="97" spans="1:9" ht="12.75">
      <c r="A97" s="45" t="s">
        <v>26</v>
      </c>
      <c r="B97" s="46" t="s">
        <v>23</v>
      </c>
      <c r="C97" s="47" t="s">
        <v>27</v>
      </c>
      <c r="D97" s="48">
        <v>224</v>
      </c>
      <c r="E97" s="49">
        <v>2</v>
      </c>
      <c r="F97" s="49">
        <f>D97*E97</f>
        <v>448</v>
      </c>
      <c r="G97" s="49">
        <f>F97*1.12</f>
        <v>501.76000000000005</v>
      </c>
      <c r="H97" s="56" t="s">
        <v>25</v>
      </c>
      <c r="I97" s="45">
        <v>298</v>
      </c>
    </row>
    <row r="98" spans="1:9" ht="13.5" thickBot="1">
      <c r="A98" t="s">
        <v>22</v>
      </c>
      <c r="B98" s="29" t="s">
        <v>23</v>
      </c>
      <c r="C98" s="31" t="s">
        <v>24</v>
      </c>
      <c r="D98" s="36">
        <v>149</v>
      </c>
      <c r="E98" s="3">
        <v>1</v>
      </c>
      <c r="F98" s="3">
        <f>D98*E98</f>
        <v>149</v>
      </c>
      <c r="G98" s="3">
        <f>F98*1.12</f>
        <v>166.88000000000002</v>
      </c>
      <c r="H98" s="14" t="s">
        <v>25</v>
      </c>
      <c r="I98">
        <v>198</v>
      </c>
    </row>
    <row r="99" spans="1:9" ht="12.75">
      <c r="A99" s="45" t="s">
        <v>77</v>
      </c>
      <c r="B99" s="51" t="s">
        <v>38</v>
      </c>
      <c r="C99" s="47" t="s">
        <v>75</v>
      </c>
      <c r="D99" s="48">
        <v>224</v>
      </c>
      <c r="E99" s="49">
        <v>1</v>
      </c>
      <c r="F99" s="49">
        <f>D99*E99</f>
        <v>224</v>
      </c>
      <c r="G99" s="49">
        <f>F99*1.12</f>
        <v>250.88000000000002</v>
      </c>
      <c r="H99" s="50" t="s">
        <v>70</v>
      </c>
      <c r="I99" s="45">
        <v>298</v>
      </c>
    </row>
    <row r="100" spans="1:9" ht="12.75">
      <c r="A100" t="s">
        <v>117</v>
      </c>
      <c r="B100" s="30" t="s">
        <v>83</v>
      </c>
      <c r="C100" s="31" t="s">
        <v>72</v>
      </c>
      <c r="D100" s="36">
        <v>199</v>
      </c>
      <c r="E100" s="3">
        <v>1</v>
      </c>
      <c r="F100" s="3">
        <f>D100*E100</f>
        <v>199</v>
      </c>
      <c r="G100" s="3">
        <f>F100*1.12</f>
        <v>222.88000000000002</v>
      </c>
      <c r="H100" s="6" t="s">
        <v>70</v>
      </c>
      <c r="I100">
        <v>265</v>
      </c>
    </row>
    <row r="101" spans="1:9" ht="12.75">
      <c r="A101" t="s">
        <v>84</v>
      </c>
      <c r="B101" s="30" t="s">
        <v>83</v>
      </c>
      <c r="C101" s="31" t="s">
        <v>18</v>
      </c>
      <c r="D101" s="36">
        <v>180</v>
      </c>
      <c r="E101" s="3">
        <v>1</v>
      </c>
      <c r="F101" s="3">
        <f>D101*E101</f>
        <v>180</v>
      </c>
      <c r="G101" s="3">
        <f>F101*1.12</f>
        <v>201.60000000000002</v>
      </c>
      <c r="H101" s="6" t="s">
        <v>70</v>
      </c>
      <c r="I101">
        <v>240</v>
      </c>
    </row>
    <row r="102" spans="1:9" ht="12.75">
      <c r="A102" t="s">
        <v>61</v>
      </c>
      <c r="B102" s="30" t="s">
        <v>62</v>
      </c>
      <c r="C102" s="31" t="s">
        <v>24</v>
      </c>
      <c r="D102" s="36">
        <v>210</v>
      </c>
      <c r="E102" s="3">
        <v>1</v>
      </c>
      <c r="F102" s="3">
        <f>D102*E102</f>
        <v>210</v>
      </c>
      <c r="G102" s="3">
        <f>F102*1.12</f>
        <v>235.20000000000002</v>
      </c>
      <c r="H102" s="14" t="s">
        <v>70</v>
      </c>
      <c r="I102">
        <v>280</v>
      </c>
    </row>
    <row r="103" spans="1:9" ht="12.75">
      <c r="A103" t="s">
        <v>71</v>
      </c>
      <c r="B103" s="30" t="s">
        <v>64</v>
      </c>
      <c r="C103" s="31" t="s">
        <v>72</v>
      </c>
      <c r="D103" s="36">
        <v>338</v>
      </c>
      <c r="E103" s="3">
        <v>1</v>
      </c>
      <c r="F103" s="3">
        <f>D103*E103</f>
        <v>338</v>
      </c>
      <c r="G103" s="3">
        <f>F103*1.12</f>
        <v>378.56000000000006</v>
      </c>
      <c r="H103" s="15" t="s">
        <v>70</v>
      </c>
      <c r="I103">
        <v>450</v>
      </c>
    </row>
    <row r="104" spans="1:9" ht="12.75">
      <c r="A104" t="s">
        <v>73</v>
      </c>
      <c r="B104" s="30" t="s">
        <v>64</v>
      </c>
      <c r="C104" s="31" t="s">
        <v>24</v>
      </c>
      <c r="D104" s="36">
        <v>195</v>
      </c>
      <c r="E104" s="3">
        <v>1</v>
      </c>
      <c r="F104" s="3">
        <f>D104*E104</f>
        <v>195</v>
      </c>
      <c r="G104" s="22">
        <f>F104*1.12</f>
        <v>218.40000000000003</v>
      </c>
      <c r="H104" s="20" t="s">
        <v>70</v>
      </c>
      <c r="I104">
        <v>260</v>
      </c>
    </row>
    <row r="105" spans="1:9" ht="12.75">
      <c r="A105" t="s">
        <v>65</v>
      </c>
      <c r="B105" s="30" t="s">
        <v>64</v>
      </c>
      <c r="C105" s="31" t="s">
        <v>72</v>
      </c>
      <c r="D105" s="36">
        <v>210</v>
      </c>
      <c r="E105" s="3">
        <v>1</v>
      </c>
      <c r="F105" s="3">
        <f>D105*E105</f>
        <v>210</v>
      </c>
      <c r="G105" s="3">
        <f>F105*1.12</f>
        <v>235.20000000000002</v>
      </c>
      <c r="H105" s="17" t="s">
        <v>70</v>
      </c>
      <c r="I105">
        <v>280</v>
      </c>
    </row>
    <row r="106" spans="1:9" ht="12.75">
      <c r="A106" t="s">
        <v>65</v>
      </c>
      <c r="B106" s="30" t="s">
        <v>64</v>
      </c>
      <c r="C106" s="31" t="s">
        <v>24</v>
      </c>
      <c r="D106" s="36">
        <v>210</v>
      </c>
      <c r="E106" s="3">
        <v>1</v>
      </c>
      <c r="F106" s="3">
        <f>D106*E106</f>
        <v>210</v>
      </c>
      <c r="G106" s="3">
        <f>F106*1.12</f>
        <v>235.20000000000002</v>
      </c>
      <c r="H106" s="17" t="s">
        <v>70</v>
      </c>
      <c r="I106">
        <v>280</v>
      </c>
    </row>
    <row r="107" spans="1:9" ht="12.75">
      <c r="A107" t="s">
        <v>74</v>
      </c>
      <c r="B107" s="30" t="s">
        <v>44</v>
      </c>
      <c r="C107" s="31" t="s">
        <v>75</v>
      </c>
      <c r="D107" s="36">
        <v>233</v>
      </c>
      <c r="E107" s="3">
        <v>1</v>
      </c>
      <c r="F107" s="3">
        <f>D107*E107</f>
        <v>233</v>
      </c>
      <c r="G107" s="3">
        <f>F107*1.12</f>
        <v>260.96000000000004</v>
      </c>
      <c r="H107" s="6" t="s">
        <v>70</v>
      </c>
      <c r="I107">
        <v>310</v>
      </c>
    </row>
    <row r="108" spans="1:9" ht="13.5" thickBot="1">
      <c r="A108" t="s">
        <v>46</v>
      </c>
      <c r="B108" s="30" t="s">
        <v>44</v>
      </c>
      <c r="C108" s="31" t="s">
        <v>76</v>
      </c>
      <c r="D108" s="36">
        <v>435</v>
      </c>
      <c r="E108" s="3">
        <v>1</v>
      </c>
      <c r="F108" s="3">
        <f>D108*E108</f>
        <v>435</v>
      </c>
      <c r="G108" s="3">
        <f>F108*1.12</f>
        <v>487.20000000000005</v>
      </c>
      <c r="H108" s="6" t="s">
        <v>70</v>
      </c>
      <c r="I108">
        <v>580</v>
      </c>
    </row>
    <row r="109" spans="1:9" ht="12.75">
      <c r="A109" s="54" t="s">
        <v>56</v>
      </c>
      <c r="B109" s="54" t="s">
        <v>57</v>
      </c>
      <c r="C109" s="54" t="s">
        <v>24</v>
      </c>
      <c r="D109" s="54">
        <v>390</v>
      </c>
      <c r="E109" s="55">
        <v>1</v>
      </c>
      <c r="F109" s="55">
        <f>D109*E109</f>
        <v>390</v>
      </c>
      <c r="G109" s="55">
        <f>F109*1.1</f>
        <v>429.00000000000006</v>
      </c>
      <c r="H109" s="55" t="s">
        <v>213</v>
      </c>
      <c r="I109" s="54">
        <v>520</v>
      </c>
    </row>
    <row r="110" spans="1:9" ht="12.75">
      <c r="A110" t="s">
        <v>198</v>
      </c>
      <c r="B110" s="29" t="s">
        <v>57</v>
      </c>
      <c r="C110" s="31" t="s">
        <v>24</v>
      </c>
      <c r="D110" s="36">
        <v>338</v>
      </c>
      <c r="E110" s="3">
        <v>1</v>
      </c>
      <c r="F110" s="3">
        <f>D110*E110</f>
        <v>338</v>
      </c>
      <c r="G110" s="3">
        <f>F110*1.1</f>
        <v>371.8</v>
      </c>
      <c r="H110" s="22" t="s">
        <v>213</v>
      </c>
      <c r="I110">
        <v>450</v>
      </c>
    </row>
    <row r="111" spans="1:9" ht="12.75">
      <c r="A111" t="s">
        <v>219</v>
      </c>
      <c r="B111" s="29" t="s">
        <v>57</v>
      </c>
      <c r="C111" s="31" t="s">
        <v>24</v>
      </c>
      <c r="D111" s="36">
        <v>338</v>
      </c>
      <c r="E111" s="3">
        <v>1</v>
      </c>
      <c r="F111" s="3">
        <f>D111*E111</f>
        <v>338</v>
      </c>
      <c r="G111" s="3">
        <f>F111*1.1</f>
        <v>371.8</v>
      </c>
      <c r="H111" s="22" t="s">
        <v>213</v>
      </c>
      <c r="I111">
        <v>450</v>
      </c>
    </row>
    <row r="112" spans="1:9" ht="12.75">
      <c r="A112" t="s">
        <v>197</v>
      </c>
      <c r="B112" s="29" t="s">
        <v>57</v>
      </c>
      <c r="C112" s="31" t="s">
        <v>24</v>
      </c>
      <c r="D112" s="36">
        <v>188</v>
      </c>
      <c r="E112" s="3">
        <v>1</v>
      </c>
      <c r="F112" s="3">
        <f>D112*E112</f>
        <v>188</v>
      </c>
      <c r="G112" s="3">
        <f>F112*1.1</f>
        <v>206.8</v>
      </c>
      <c r="H112" s="22" t="s">
        <v>213</v>
      </c>
      <c r="I112">
        <v>250</v>
      </c>
    </row>
    <row r="113" spans="1:9" ht="12.75">
      <c r="A113" t="s">
        <v>196</v>
      </c>
      <c r="B113" s="29" t="s">
        <v>57</v>
      </c>
      <c r="C113" s="31" t="s">
        <v>24</v>
      </c>
      <c r="D113" s="36">
        <v>188</v>
      </c>
      <c r="E113" s="3">
        <v>1</v>
      </c>
      <c r="F113" s="3">
        <f>D113*E113</f>
        <v>188</v>
      </c>
      <c r="G113" s="3">
        <f>F113*1.1</f>
        <v>206.8</v>
      </c>
      <c r="H113" s="22" t="s">
        <v>213</v>
      </c>
      <c r="I113">
        <v>250</v>
      </c>
    </row>
    <row r="114" spans="1:9" ht="12.75">
      <c r="A114" t="s">
        <v>199</v>
      </c>
      <c r="B114" s="29" t="s">
        <v>57</v>
      </c>
      <c r="C114" s="31" t="s">
        <v>24</v>
      </c>
      <c r="D114" s="36">
        <v>638</v>
      </c>
      <c r="E114" s="3">
        <v>1</v>
      </c>
      <c r="F114" s="3">
        <f>D114*E114</f>
        <v>638</v>
      </c>
      <c r="G114" s="3">
        <f>F114*1.1</f>
        <v>701.8000000000001</v>
      </c>
      <c r="H114" s="22" t="s">
        <v>213</v>
      </c>
      <c r="I114">
        <v>850</v>
      </c>
    </row>
    <row r="115" spans="1:9" ht="12.75">
      <c r="A115" t="s">
        <v>59</v>
      </c>
      <c r="B115" s="29" t="s">
        <v>57</v>
      </c>
      <c r="C115" s="31" t="s">
        <v>24</v>
      </c>
      <c r="D115" s="36">
        <v>263</v>
      </c>
      <c r="E115" s="3">
        <v>1</v>
      </c>
      <c r="F115" s="3">
        <f>D115*E115</f>
        <v>263</v>
      </c>
      <c r="G115" s="3">
        <f>F115*1.1</f>
        <v>289.3</v>
      </c>
      <c r="H115" s="15" t="s">
        <v>213</v>
      </c>
      <c r="I115">
        <v>350</v>
      </c>
    </row>
    <row r="116" spans="1:9" ht="12.75">
      <c r="A116" t="s">
        <v>60</v>
      </c>
      <c r="B116" s="29" t="s">
        <v>57</v>
      </c>
      <c r="C116" s="31" t="s">
        <v>24</v>
      </c>
      <c r="D116" s="36">
        <v>615</v>
      </c>
      <c r="E116" s="3">
        <v>1</v>
      </c>
      <c r="F116" s="3">
        <f>D116*E116</f>
        <v>615</v>
      </c>
      <c r="G116" s="3">
        <f>F116*1.1</f>
        <v>676.5</v>
      </c>
      <c r="H116" s="15" t="s">
        <v>213</v>
      </c>
      <c r="I116">
        <v>820</v>
      </c>
    </row>
    <row r="117" spans="1:9" ht="12.75">
      <c r="A117" t="s">
        <v>214</v>
      </c>
      <c r="B117" s="29" t="s">
        <v>58</v>
      </c>
      <c r="C117" s="31" t="s">
        <v>24</v>
      </c>
      <c r="D117" s="36">
        <v>171</v>
      </c>
      <c r="E117" s="3">
        <v>1</v>
      </c>
      <c r="F117" s="3">
        <f>D117*E117</f>
        <v>171</v>
      </c>
      <c r="G117" s="3">
        <f>F117*1.1</f>
        <v>188.10000000000002</v>
      </c>
      <c r="H117" s="6" t="s">
        <v>213</v>
      </c>
      <c r="I117">
        <v>228</v>
      </c>
    </row>
    <row r="118" spans="1:9" ht="12.75">
      <c r="A118" s="39" t="s">
        <v>215</v>
      </c>
      <c r="B118" s="39" t="s">
        <v>58</v>
      </c>
      <c r="C118" s="39" t="s">
        <v>24</v>
      </c>
      <c r="D118" s="39">
        <v>165</v>
      </c>
      <c r="E118" s="40">
        <v>1</v>
      </c>
      <c r="F118" s="40">
        <f>D118*E118</f>
        <v>165</v>
      </c>
      <c r="G118" s="40">
        <f>F118*1.1</f>
        <v>181.50000000000003</v>
      </c>
      <c r="H118" s="39" t="s">
        <v>213</v>
      </c>
      <c r="I118" s="39">
        <v>220</v>
      </c>
    </row>
    <row r="119" spans="1:9" ht="12.75">
      <c r="A119" t="s">
        <v>28</v>
      </c>
      <c r="B119" s="29" t="s">
        <v>58</v>
      </c>
      <c r="C119" s="31" t="s">
        <v>24</v>
      </c>
      <c r="D119" s="36">
        <v>165</v>
      </c>
      <c r="E119" s="3">
        <v>1</v>
      </c>
      <c r="F119" s="3">
        <f>D119*E119</f>
        <v>165</v>
      </c>
      <c r="G119" s="3">
        <f>F119*1.1</f>
        <v>181.50000000000003</v>
      </c>
      <c r="H119" s="17" t="s">
        <v>213</v>
      </c>
      <c r="I119">
        <v>220</v>
      </c>
    </row>
    <row r="120" spans="1:9" ht="12.75">
      <c r="A120" t="s">
        <v>216</v>
      </c>
      <c r="B120" s="29" t="s">
        <v>58</v>
      </c>
      <c r="C120" s="31" t="s">
        <v>24</v>
      </c>
      <c r="D120" s="36">
        <v>165</v>
      </c>
      <c r="E120" s="3">
        <v>1</v>
      </c>
      <c r="F120" s="3">
        <f>D120*E120</f>
        <v>165</v>
      </c>
      <c r="G120" s="3">
        <f>F120*1.1</f>
        <v>181.50000000000003</v>
      </c>
      <c r="H120" s="6" t="s">
        <v>213</v>
      </c>
      <c r="I120">
        <v>220</v>
      </c>
    </row>
    <row r="121" spans="1:9" ht="12.75">
      <c r="A121" t="s">
        <v>217</v>
      </c>
      <c r="B121" s="29" t="s">
        <v>58</v>
      </c>
      <c r="C121" s="31" t="s">
        <v>24</v>
      </c>
      <c r="D121" s="36">
        <v>165</v>
      </c>
      <c r="E121" s="3">
        <v>1</v>
      </c>
      <c r="F121" s="3">
        <f>D121*E121</f>
        <v>165</v>
      </c>
      <c r="G121" s="3">
        <f>F121*1.1</f>
        <v>181.50000000000003</v>
      </c>
      <c r="H121" s="6" t="s">
        <v>213</v>
      </c>
      <c r="I121">
        <v>220</v>
      </c>
    </row>
    <row r="122" spans="1:9" ht="12.75">
      <c r="A122" t="s">
        <v>218</v>
      </c>
      <c r="B122" s="29" t="s">
        <v>58</v>
      </c>
      <c r="C122" s="31" t="s">
        <v>24</v>
      </c>
      <c r="D122" s="36">
        <v>165</v>
      </c>
      <c r="E122" s="3">
        <v>1</v>
      </c>
      <c r="F122" s="3">
        <f>D122*E122</f>
        <v>165</v>
      </c>
      <c r="G122" s="3">
        <f>F122*1.1</f>
        <v>181.50000000000003</v>
      </c>
      <c r="H122" s="6" t="s">
        <v>213</v>
      </c>
      <c r="I122">
        <v>220</v>
      </c>
    </row>
    <row r="123" spans="1:9" ht="12.75">
      <c r="A123" s="39" t="s">
        <v>30</v>
      </c>
      <c r="B123" s="39" t="s">
        <v>58</v>
      </c>
      <c r="C123" s="39" t="s">
        <v>24</v>
      </c>
      <c r="D123" s="39">
        <v>180</v>
      </c>
      <c r="E123" s="40">
        <v>1</v>
      </c>
      <c r="F123" s="40">
        <f>D123*E123</f>
        <v>180</v>
      </c>
      <c r="G123" s="40">
        <f>F123*1.1</f>
        <v>198.00000000000003</v>
      </c>
      <c r="H123" s="44" t="s">
        <v>213</v>
      </c>
      <c r="I123" s="39">
        <v>240</v>
      </c>
    </row>
    <row r="124" spans="1:9" ht="12.75">
      <c r="A124" t="s">
        <v>113</v>
      </c>
      <c r="B124" s="29" t="s">
        <v>112</v>
      </c>
      <c r="C124" s="31" t="s">
        <v>24</v>
      </c>
      <c r="D124" s="36">
        <v>443</v>
      </c>
      <c r="E124" s="3">
        <v>1</v>
      </c>
      <c r="F124" s="3">
        <f>D124*E124</f>
        <v>443</v>
      </c>
      <c r="G124" s="3">
        <f>F124*1.1</f>
        <v>487.3</v>
      </c>
      <c r="H124" s="20" t="s">
        <v>213</v>
      </c>
      <c r="I124">
        <v>590</v>
      </c>
    </row>
    <row r="125" spans="1:9" ht="12.75">
      <c r="A125" t="s">
        <v>166</v>
      </c>
      <c r="B125" s="29" t="s">
        <v>112</v>
      </c>
      <c r="C125" s="31" t="s">
        <v>24</v>
      </c>
      <c r="D125" s="36">
        <v>454</v>
      </c>
      <c r="E125" s="3">
        <v>1</v>
      </c>
      <c r="F125" s="3">
        <f>D125*E125</f>
        <v>454</v>
      </c>
      <c r="G125" s="3">
        <f>F125*1.1</f>
        <v>499.40000000000003</v>
      </c>
      <c r="H125" s="20" t="s">
        <v>213</v>
      </c>
      <c r="I125">
        <v>590</v>
      </c>
    </row>
    <row r="126" spans="1:9" ht="13.5" thickBot="1">
      <c r="A126" t="s">
        <v>212</v>
      </c>
      <c r="B126" s="29" t="s">
        <v>112</v>
      </c>
      <c r="C126" s="31" t="s">
        <v>24</v>
      </c>
      <c r="D126" s="36">
        <v>454</v>
      </c>
      <c r="E126" s="3">
        <v>1</v>
      </c>
      <c r="F126" s="3">
        <f>D126*E126</f>
        <v>454</v>
      </c>
      <c r="G126" s="3">
        <f>F126*1.1</f>
        <v>499.40000000000003</v>
      </c>
      <c r="H126" s="20" t="s">
        <v>213</v>
      </c>
      <c r="I126">
        <v>590</v>
      </c>
    </row>
    <row r="127" spans="1:9" ht="12.75">
      <c r="A127" s="45" t="s">
        <v>96</v>
      </c>
      <c r="B127" s="51" t="s">
        <v>40</v>
      </c>
      <c r="C127" s="47" t="s">
        <v>72</v>
      </c>
      <c r="D127" s="48">
        <v>413</v>
      </c>
      <c r="E127" s="49">
        <v>1</v>
      </c>
      <c r="F127" s="49">
        <f>D127*E127</f>
        <v>413</v>
      </c>
      <c r="G127" s="49">
        <f>F127*1.12</f>
        <v>462.56000000000006</v>
      </c>
      <c r="H127" s="56" t="s">
        <v>129</v>
      </c>
      <c r="I127" s="45">
        <v>550</v>
      </c>
    </row>
    <row r="128" spans="1:9" ht="12.75">
      <c r="A128" t="s">
        <v>42</v>
      </c>
      <c r="B128" s="30" t="s">
        <v>40</v>
      </c>
      <c r="C128" s="31" t="s">
        <v>72</v>
      </c>
      <c r="D128" s="36">
        <v>224</v>
      </c>
      <c r="E128" s="3">
        <v>1</v>
      </c>
      <c r="F128" s="3">
        <f>D128*E128</f>
        <v>224</v>
      </c>
      <c r="G128" s="3">
        <f>F128*1.12</f>
        <v>250.88000000000002</v>
      </c>
      <c r="H128" s="6" t="s">
        <v>129</v>
      </c>
      <c r="I128">
        <v>298</v>
      </c>
    </row>
    <row r="129" spans="1:9" ht="12.75">
      <c r="A129" t="s">
        <v>89</v>
      </c>
      <c r="B129" s="30" t="s">
        <v>40</v>
      </c>
      <c r="C129" s="31" t="s">
        <v>72</v>
      </c>
      <c r="D129" s="36">
        <v>224</v>
      </c>
      <c r="E129" s="3">
        <v>1</v>
      </c>
      <c r="F129" s="3">
        <f>D129*E129</f>
        <v>224</v>
      </c>
      <c r="G129" s="3">
        <f>F129*1.12</f>
        <v>250.88000000000002</v>
      </c>
      <c r="H129" s="17" t="s">
        <v>129</v>
      </c>
      <c r="I129">
        <v>298</v>
      </c>
    </row>
    <row r="130" spans="1:9" ht="12.75">
      <c r="A130" t="s">
        <v>133</v>
      </c>
      <c r="B130" s="30" t="s">
        <v>40</v>
      </c>
      <c r="C130" s="31" t="s">
        <v>72</v>
      </c>
      <c r="D130" s="36">
        <v>299</v>
      </c>
      <c r="E130" s="3">
        <v>1</v>
      </c>
      <c r="F130" s="3">
        <f>D130*E130</f>
        <v>299</v>
      </c>
      <c r="G130" s="3">
        <f>F130*1.12</f>
        <v>334.88000000000005</v>
      </c>
      <c r="H130" s="20" t="s">
        <v>129</v>
      </c>
      <c r="I130">
        <v>398</v>
      </c>
    </row>
    <row r="131" spans="1:9" ht="12.75">
      <c r="A131" t="s">
        <v>107</v>
      </c>
      <c r="B131" s="30" t="s">
        <v>64</v>
      </c>
      <c r="C131" s="31" t="s">
        <v>72</v>
      </c>
      <c r="D131" s="36">
        <v>299</v>
      </c>
      <c r="E131" s="3">
        <v>1</v>
      </c>
      <c r="F131" s="3">
        <f>D131*E131</f>
        <v>299</v>
      </c>
      <c r="G131" s="3">
        <f>F131*1.12</f>
        <v>334.88000000000005</v>
      </c>
      <c r="H131" s="20" t="s">
        <v>129</v>
      </c>
      <c r="I131">
        <v>398</v>
      </c>
    </row>
    <row r="132" spans="1:9" ht="12.75">
      <c r="A132" t="s">
        <v>134</v>
      </c>
      <c r="B132" s="30" t="s">
        <v>64</v>
      </c>
      <c r="C132" s="31" t="s">
        <v>135</v>
      </c>
      <c r="D132" s="36">
        <v>86</v>
      </c>
      <c r="E132" s="3">
        <v>1</v>
      </c>
      <c r="F132" s="3">
        <f>D132*E132</f>
        <v>86</v>
      </c>
      <c r="G132" s="22">
        <f>F132*1.12</f>
        <v>96.32000000000001</v>
      </c>
      <c r="H132" s="20" t="s">
        <v>129</v>
      </c>
      <c r="I132">
        <v>115</v>
      </c>
    </row>
    <row r="133" spans="1:9" ht="12.75">
      <c r="A133" t="s">
        <v>73</v>
      </c>
      <c r="B133" s="30" t="s">
        <v>64</v>
      </c>
      <c r="C133" s="31" t="s">
        <v>72</v>
      </c>
      <c r="D133" s="36">
        <v>195</v>
      </c>
      <c r="E133" s="3">
        <v>1</v>
      </c>
      <c r="F133" s="3">
        <f>D133*E133</f>
        <v>195</v>
      </c>
      <c r="G133" s="22">
        <f>F133*1.12</f>
        <v>218.40000000000003</v>
      </c>
      <c r="H133" s="20" t="s">
        <v>129</v>
      </c>
      <c r="I133">
        <v>260</v>
      </c>
    </row>
    <row r="134" spans="1:9" ht="12.75">
      <c r="A134" t="s">
        <v>136</v>
      </c>
      <c r="B134" s="30" t="s">
        <v>64</v>
      </c>
      <c r="C134" s="31" t="s">
        <v>72</v>
      </c>
      <c r="D134" s="36">
        <v>210</v>
      </c>
      <c r="E134" s="3">
        <v>1</v>
      </c>
      <c r="F134" s="3">
        <f>D134*E134</f>
        <v>210</v>
      </c>
      <c r="G134" s="3">
        <f>F134*1.12</f>
        <v>235.20000000000002</v>
      </c>
      <c r="H134" s="17" t="s">
        <v>129</v>
      </c>
      <c r="I134">
        <v>280</v>
      </c>
    </row>
    <row r="135" spans="1:9" ht="13.5" thickBot="1">
      <c r="A135" t="s">
        <v>65</v>
      </c>
      <c r="B135" s="30" t="s">
        <v>64</v>
      </c>
      <c r="C135" s="31" t="s">
        <v>72</v>
      </c>
      <c r="D135" s="36">
        <v>210</v>
      </c>
      <c r="E135" s="3">
        <v>1</v>
      </c>
      <c r="F135" s="3">
        <f>D135*E135</f>
        <v>210</v>
      </c>
      <c r="G135" s="3">
        <f>F135*1.12</f>
        <v>235.20000000000002</v>
      </c>
      <c r="H135" s="17" t="s">
        <v>129</v>
      </c>
      <c r="I135">
        <v>280</v>
      </c>
    </row>
    <row r="136" spans="1:9" ht="12.75">
      <c r="A136" s="45" t="s">
        <v>96</v>
      </c>
      <c r="B136" s="51" t="s">
        <v>40</v>
      </c>
      <c r="C136" s="47" t="s">
        <v>24</v>
      </c>
      <c r="D136" s="48">
        <v>413</v>
      </c>
      <c r="E136" s="49">
        <v>1</v>
      </c>
      <c r="F136" s="49">
        <f>D136*E136</f>
        <v>413</v>
      </c>
      <c r="G136" s="49">
        <f>F136*1.12</f>
        <v>462.56000000000006</v>
      </c>
      <c r="H136" s="56" t="s">
        <v>252</v>
      </c>
      <c r="I136" s="45">
        <v>550</v>
      </c>
    </row>
    <row r="137" spans="1:9" ht="12.75">
      <c r="A137" t="s">
        <v>42</v>
      </c>
      <c r="B137" s="30" t="s">
        <v>40</v>
      </c>
      <c r="C137" s="31" t="s">
        <v>24</v>
      </c>
      <c r="D137" s="36">
        <v>224</v>
      </c>
      <c r="E137" s="3">
        <v>1</v>
      </c>
      <c r="F137" s="3">
        <f>D137*E137</f>
        <v>224</v>
      </c>
      <c r="G137" s="3">
        <f>F137*1.12</f>
        <v>250.88000000000002</v>
      </c>
      <c r="H137" s="6" t="s">
        <v>252</v>
      </c>
      <c r="I137">
        <v>298</v>
      </c>
    </row>
    <row r="138" spans="1:9" ht="12.75">
      <c r="A138" t="s">
        <v>107</v>
      </c>
      <c r="B138" s="30" t="s">
        <v>64</v>
      </c>
      <c r="C138" s="31" t="s">
        <v>72</v>
      </c>
      <c r="D138" s="36">
        <v>299</v>
      </c>
      <c r="E138" s="3">
        <v>1</v>
      </c>
      <c r="F138" s="3">
        <f>D138*E138</f>
        <v>299</v>
      </c>
      <c r="G138" s="3">
        <f>F138*1.12</f>
        <v>334.88000000000005</v>
      </c>
      <c r="H138" s="20" t="s">
        <v>252</v>
      </c>
      <c r="I138">
        <v>398</v>
      </c>
    </row>
    <row r="139" spans="1:9" ht="12.75">
      <c r="A139" t="s">
        <v>253</v>
      </c>
      <c r="B139" s="30" t="s">
        <v>64</v>
      </c>
      <c r="C139" s="31" t="s">
        <v>24</v>
      </c>
      <c r="D139" s="36">
        <v>338</v>
      </c>
      <c r="E139" s="3">
        <v>1</v>
      </c>
      <c r="F139" s="3">
        <f>D139*E139</f>
        <v>338</v>
      </c>
      <c r="G139" s="3">
        <f>F139*1.12</f>
        <v>378.56000000000006</v>
      </c>
      <c r="H139" s="15" t="s">
        <v>252</v>
      </c>
      <c r="I139">
        <v>450</v>
      </c>
    </row>
    <row r="140" spans="1:9" ht="12.75">
      <c r="A140" t="s">
        <v>108</v>
      </c>
      <c r="B140" s="30" t="s">
        <v>64</v>
      </c>
      <c r="C140" s="31" t="s">
        <v>24</v>
      </c>
      <c r="D140" s="36">
        <v>210</v>
      </c>
      <c r="E140" s="3">
        <v>1</v>
      </c>
      <c r="F140" s="3">
        <f>D140*E140</f>
        <v>210</v>
      </c>
      <c r="G140" s="3">
        <f>F140*1.12</f>
        <v>235.20000000000002</v>
      </c>
      <c r="H140" s="17" t="s">
        <v>252</v>
      </c>
      <c r="I140">
        <v>280</v>
      </c>
    </row>
    <row r="141" spans="1:9" ht="12.75">
      <c r="A141" t="s">
        <v>254</v>
      </c>
      <c r="B141" s="24" t="s">
        <v>147</v>
      </c>
      <c r="C141" s="31" t="s">
        <v>24</v>
      </c>
      <c r="D141">
        <v>400</v>
      </c>
      <c r="E141" s="3">
        <v>1</v>
      </c>
      <c r="F141" s="3">
        <f>D141*E141</f>
        <v>400</v>
      </c>
      <c r="G141" s="3">
        <f>F141*1.12</f>
        <v>448.00000000000006</v>
      </c>
      <c r="H141" s="6" t="s">
        <v>252</v>
      </c>
      <c r="I141">
        <v>520</v>
      </c>
    </row>
    <row r="142" spans="1:9" ht="12.75">
      <c r="A142" t="s">
        <v>255</v>
      </c>
      <c r="B142" s="24" t="s">
        <v>147</v>
      </c>
      <c r="C142" s="31" t="s">
        <v>27</v>
      </c>
      <c r="D142">
        <v>662</v>
      </c>
      <c r="E142" s="3">
        <v>1</v>
      </c>
      <c r="F142" s="3">
        <f>D142*E142</f>
        <v>662</v>
      </c>
      <c r="G142" s="3">
        <f>F142*1.12</f>
        <v>741.44</v>
      </c>
      <c r="H142" s="6" t="s">
        <v>252</v>
      </c>
      <c r="I142">
        <v>860</v>
      </c>
    </row>
    <row r="143" spans="1:9" ht="12.75">
      <c r="A143" t="s">
        <v>92</v>
      </c>
      <c r="B143" s="29" t="s">
        <v>93</v>
      </c>
      <c r="C143" s="31" t="s">
        <v>24</v>
      </c>
      <c r="D143" s="36">
        <v>315</v>
      </c>
      <c r="E143" s="3">
        <v>1</v>
      </c>
      <c r="F143" s="3">
        <f>D143*E143</f>
        <v>315</v>
      </c>
      <c r="G143" s="3">
        <f>F143*1.1</f>
        <v>346.5</v>
      </c>
      <c r="H143" t="s">
        <v>122</v>
      </c>
      <c r="I143">
        <v>420</v>
      </c>
    </row>
    <row r="144" spans="1:9" ht="12.75">
      <c r="A144" t="s">
        <v>123</v>
      </c>
      <c r="B144" s="30" t="s">
        <v>124</v>
      </c>
      <c r="C144" s="31" t="s">
        <v>17</v>
      </c>
      <c r="D144" s="36">
        <v>206</v>
      </c>
      <c r="E144" s="3">
        <v>1</v>
      </c>
      <c r="F144" s="3">
        <f>D144*E144</f>
        <v>206</v>
      </c>
      <c r="G144" s="3">
        <f>F144*1.1</f>
        <v>226.60000000000002</v>
      </c>
      <c r="H144" s="15" t="s">
        <v>122</v>
      </c>
      <c r="I144">
        <v>275</v>
      </c>
    </row>
    <row r="145" spans="1:9" ht="13.5" thickBot="1">
      <c r="A145" t="s">
        <v>125</v>
      </c>
      <c r="B145" s="30" t="s">
        <v>124</v>
      </c>
      <c r="C145" s="31" t="s">
        <v>18</v>
      </c>
      <c r="D145" s="36">
        <v>210</v>
      </c>
      <c r="E145" s="3">
        <v>1</v>
      </c>
      <c r="F145" s="3">
        <f>D145*E145</f>
        <v>210</v>
      </c>
      <c r="G145" s="3">
        <f>F145*1.1</f>
        <v>231.00000000000003</v>
      </c>
      <c r="H145" s="15" t="s">
        <v>122</v>
      </c>
      <c r="I145">
        <v>280</v>
      </c>
    </row>
    <row r="146" spans="1:9" ht="12.75">
      <c r="A146" s="57" t="s">
        <v>96</v>
      </c>
      <c r="B146" s="57" t="s">
        <v>40</v>
      </c>
      <c r="C146" s="50" t="s">
        <v>72</v>
      </c>
      <c r="D146" s="50">
        <v>451</v>
      </c>
      <c r="E146" s="49">
        <v>1</v>
      </c>
      <c r="F146" s="49">
        <f>D146*E146</f>
        <v>451</v>
      </c>
      <c r="G146" s="49">
        <f>F146*1.15</f>
        <v>518.65</v>
      </c>
      <c r="H146" s="50" t="s">
        <v>314</v>
      </c>
      <c r="I146" s="45">
        <v>550</v>
      </c>
    </row>
    <row r="147" spans="1:9" ht="12.75">
      <c r="A147" s="18" t="s">
        <v>276</v>
      </c>
      <c r="B147" s="18" t="s">
        <v>40</v>
      </c>
      <c r="C147" s="6" t="s">
        <v>24</v>
      </c>
      <c r="D147" s="6">
        <v>451</v>
      </c>
      <c r="E147" s="3">
        <v>1</v>
      </c>
      <c r="F147" s="3">
        <f>D147*E147</f>
        <v>451</v>
      </c>
      <c r="G147" s="3">
        <f>F147*1.1</f>
        <v>496.1</v>
      </c>
      <c r="H147" s="6" t="s">
        <v>314</v>
      </c>
      <c r="I147">
        <v>550</v>
      </c>
    </row>
    <row r="148" spans="1:9" ht="12.75">
      <c r="A148" s="18" t="s">
        <v>41</v>
      </c>
      <c r="B148" s="18" t="s">
        <v>40</v>
      </c>
      <c r="C148" s="6" t="s">
        <v>72</v>
      </c>
      <c r="D148" s="6">
        <v>394</v>
      </c>
      <c r="E148" s="3">
        <v>1</v>
      </c>
      <c r="F148" s="3">
        <f>D148*E148</f>
        <v>394</v>
      </c>
      <c r="G148" s="3">
        <f>F148*1.1</f>
        <v>433.40000000000003</v>
      </c>
      <c r="H148" s="6" t="s">
        <v>314</v>
      </c>
      <c r="I148">
        <v>480</v>
      </c>
    </row>
    <row r="149" spans="1:9" ht="13.5" thickBot="1">
      <c r="A149" s="18" t="s">
        <v>89</v>
      </c>
      <c r="B149" s="18" t="s">
        <v>40</v>
      </c>
      <c r="C149" s="6" t="s">
        <v>24</v>
      </c>
      <c r="D149" s="6">
        <v>244</v>
      </c>
      <c r="E149" s="3">
        <v>1</v>
      </c>
      <c r="F149" s="3">
        <f>D149*E149</f>
        <v>244</v>
      </c>
      <c r="G149" s="3">
        <f>F149*1.1</f>
        <v>268.40000000000003</v>
      </c>
      <c r="H149" s="6" t="s">
        <v>314</v>
      </c>
      <c r="I149">
        <v>298</v>
      </c>
    </row>
    <row r="150" spans="1:9" ht="12.75">
      <c r="A150" s="45" t="s">
        <v>21</v>
      </c>
      <c r="B150" s="46" t="s">
        <v>20</v>
      </c>
      <c r="C150" s="47" t="s">
        <v>18</v>
      </c>
      <c r="D150" s="48">
        <v>299</v>
      </c>
      <c r="E150" s="58">
        <v>1</v>
      </c>
      <c r="F150" s="58">
        <f>D150*E150</f>
        <v>299</v>
      </c>
      <c r="G150" s="58">
        <f>F150*1.12</f>
        <v>334.88000000000005</v>
      </c>
      <c r="H150" s="56" t="s">
        <v>15</v>
      </c>
      <c r="I150" s="45">
        <v>398</v>
      </c>
    </row>
    <row r="151" spans="1:9" ht="12.75">
      <c r="A151" t="s">
        <v>19</v>
      </c>
      <c r="B151" s="29" t="s">
        <v>20</v>
      </c>
      <c r="C151" s="31" t="s">
        <v>17</v>
      </c>
      <c r="D151" s="36">
        <v>149</v>
      </c>
      <c r="E151" s="3">
        <v>1</v>
      </c>
      <c r="F151" s="3">
        <f>D151*E151</f>
        <v>149</v>
      </c>
      <c r="G151" s="3">
        <f>F151*1.12</f>
        <v>166.88000000000002</v>
      </c>
      <c r="H151" s="14" t="s">
        <v>15</v>
      </c>
      <c r="I151">
        <v>198</v>
      </c>
    </row>
    <row r="152" spans="1:9" ht="12.75">
      <c r="A152" t="s">
        <v>91</v>
      </c>
      <c r="B152" s="29" t="s">
        <v>16</v>
      </c>
      <c r="C152" s="31" t="s">
        <v>18</v>
      </c>
      <c r="D152" s="36">
        <v>263</v>
      </c>
      <c r="E152" s="3">
        <v>1</v>
      </c>
      <c r="F152" s="3">
        <f>D152*E152</f>
        <v>263</v>
      </c>
      <c r="G152" s="3">
        <f>F152*1.12</f>
        <v>294.56</v>
      </c>
      <c r="H152" s="14" t="s">
        <v>15</v>
      </c>
      <c r="I152">
        <v>350</v>
      </c>
    </row>
    <row r="153" spans="1:9" ht="13.5" thickBot="1">
      <c r="A153" t="s">
        <v>100</v>
      </c>
      <c r="B153" s="29" t="s">
        <v>16</v>
      </c>
      <c r="C153" s="31" t="s">
        <v>17</v>
      </c>
      <c r="D153" s="36">
        <v>165</v>
      </c>
      <c r="E153" s="3">
        <v>1</v>
      </c>
      <c r="F153" s="3">
        <f>D153*E153</f>
        <v>165</v>
      </c>
      <c r="G153" s="3">
        <f>F153*1.12</f>
        <v>184.8</v>
      </c>
      <c r="H153" s="14" t="s">
        <v>15</v>
      </c>
      <c r="I153">
        <v>220</v>
      </c>
    </row>
    <row r="154" spans="1:9" ht="12.75">
      <c r="A154" s="45" t="s">
        <v>165</v>
      </c>
      <c r="B154" s="46" t="s">
        <v>164</v>
      </c>
      <c r="C154" s="47" t="s">
        <v>18</v>
      </c>
      <c r="D154" s="48">
        <v>299</v>
      </c>
      <c r="E154" s="49">
        <v>1</v>
      </c>
      <c r="F154" s="49">
        <f>D154*E154</f>
        <v>299</v>
      </c>
      <c r="G154" s="49">
        <f>F154*1.15</f>
        <v>343.84999999999997</v>
      </c>
      <c r="H154" s="45" t="s">
        <v>163</v>
      </c>
      <c r="I154" s="45">
        <v>398</v>
      </c>
    </row>
    <row r="155" spans="1:9" ht="12.75">
      <c r="A155" s="39" t="s">
        <v>110</v>
      </c>
      <c r="B155" s="39" t="s">
        <v>32</v>
      </c>
      <c r="C155" s="39" t="s">
        <v>72</v>
      </c>
      <c r="D155" s="39">
        <v>345</v>
      </c>
      <c r="E155" s="40">
        <v>1</v>
      </c>
      <c r="F155" s="40">
        <f>D155*E155</f>
        <v>345</v>
      </c>
      <c r="G155" s="40">
        <f>F155*1.15</f>
        <v>396.74999999999994</v>
      </c>
      <c r="H155" s="39" t="s">
        <v>163</v>
      </c>
      <c r="I155" s="39">
        <v>460</v>
      </c>
    </row>
    <row r="156" spans="1:9" ht="12.75">
      <c r="A156" s="39" t="s">
        <v>167</v>
      </c>
      <c r="B156" s="39" t="s">
        <v>168</v>
      </c>
      <c r="C156" s="39" t="s">
        <v>169</v>
      </c>
      <c r="D156" s="39">
        <v>240</v>
      </c>
      <c r="E156" s="40">
        <v>1</v>
      </c>
      <c r="F156" s="40">
        <f>D156*E156</f>
        <v>240</v>
      </c>
      <c r="G156" s="40">
        <f>F156*1.15</f>
        <v>276</v>
      </c>
      <c r="H156" s="42" t="s">
        <v>163</v>
      </c>
      <c r="I156" s="39">
        <v>320</v>
      </c>
    </row>
    <row r="157" spans="1:9" ht="12.75">
      <c r="A157" s="39" t="s">
        <v>170</v>
      </c>
      <c r="B157" s="39" t="s">
        <v>168</v>
      </c>
      <c r="C157" s="39" t="s">
        <v>135</v>
      </c>
      <c r="D157" s="39">
        <v>86</v>
      </c>
      <c r="E157" s="40">
        <v>1</v>
      </c>
      <c r="F157" s="40">
        <f>D157*E157</f>
        <v>86</v>
      </c>
      <c r="G157" s="40">
        <f>F157*1.15</f>
        <v>98.89999999999999</v>
      </c>
      <c r="H157" s="42" t="s">
        <v>163</v>
      </c>
      <c r="I157" s="39">
        <v>115</v>
      </c>
    </row>
    <row r="158" spans="1:9" ht="12.75">
      <c r="A158" t="s">
        <v>171</v>
      </c>
      <c r="B158" s="30" t="s">
        <v>168</v>
      </c>
      <c r="C158" s="31" t="s">
        <v>169</v>
      </c>
      <c r="D158" s="36">
        <v>173</v>
      </c>
      <c r="E158" s="3">
        <v>1</v>
      </c>
      <c r="F158" s="3">
        <f>D158*E158</f>
        <v>173</v>
      </c>
      <c r="G158" s="3">
        <f>F158*1.15</f>
        <v>198.95</v>
      </c>
      <c r="H158" s="20" t="s">
        <v>163</v>
      </c>
      <c r="I158">
        <v>230</v>
      </c>
    </row>
    <row r="159" spans="1:9" ht="12.75">
      <c r="A159" t="s">
        <v>172</v>
      </c>
      <c r="B159" s="30" t="s">
        <v>168</v>
      </c>
      <c r="C159" s="31" t="s">
        <v>169</v>
      </c>
      <c r="D159" s="36">
        <v>563</v>
      </c>
      <c r="E159" s="3">
        <v>1</v>
      </c>
      <c r="F159" s="3">
        <f>D159*E159</f>
        <v>563</v>
      </c>
      <c r="G159" s="3">
        <f>F159*1.15</f>
        <v>647.4499999999999</v>
      </c>
      <c r="H159" s="20" t="s">
        <v>163</v>
      </c>
      <c r="I159">
        <v>850</v>
      </c>
    </row>
    <row r="160" spans="1:9" ht="13.5" thickBot="1">
      <c r="A160" t="s">
        <v>166</v>
      </c>
      <c r="B160" s="29" t="s">
        <v>112</v>
      </c>
      <c r="C160" s="31" t="s">
        <v>72</v>
      </c>
      <c r="D160" s="36">
        <v>454</v>
      </c>
      <c r="E160" s="3">
        <v>1</v>
      </c>
      <c r="F160" s="3">
        <f>D160*E160</f>
        <v>454</v>
      </c>
      <c r="G160" s="3">
        <f>F160*1.15</f>
        <v>522.0999999999999</v>
      </c>
      <c r="H160" s="20" t="s">
        <v>163</v>
      </c>
      <c r="I160">
        <v>590</v>
      </c>
    </row>
    <row r="161" spans="1:9" ht="12.75">
      <c r="A161" s="45" t="s">
        <v>222</v>
      </c>
      <c r="B161" s="51" t="s">
        <v>38</v>
      </c>
      <c r="C161" s="47" t="s">
        <v>76</v>
      </c>
      <c r="D161" s="48">
        <v>315</v>
      </c>
      <c r="E161" s="49">
        <v>1</v>
      </c>
      <c r="F161" s="49">
        <f>D161*E161</f>
        <v>315</v>
      </c>
      <c r="G161" s="49">
        <f>F161*1.01</f>
        <v>318.15</v>
      </c>
      <c r="H161" s="56" t="s">
        <v>102</v>
      </c>
      <c r="I161" s="45">
        <v>420</v>
      </c>
    </row>
    <row r="162" spans="1:9" ht="12.75">
      <c r="A162" t="s">
        <v>223</v>
      </c>
      <c r="B162" s="30" t="s">
        <v>38</v>
      </c>
      <c r="C162" s="31" t="s">
        <v>76</v>
      </c>
      <c r="D162" s="36">
        <v>405</v>
      </c>
      <c r="E162" s="3">
        <v>1</v>
      </c>
      <c r="F162" s="3">
        <f>D162*E162</f>
        <v>405</v>
      </c>
      <c r="G162" s="3">
        <f>F162*1.01</f>
        <v>409.05</v>
      </c>
      <c r="H162" s="17" t="s">
        <v>102</v>
      </c>
      <c r="I162">
        <v>540</v>
      </c>
    </row>
    <row r="163" spans="1:9" ht="12.75">
      <c r="A163" t="s">
        <v>77</v>
      </c>
      <c r="B163" s="30" t="s">
        <v>38</v>
      </c>
      <c r="C163" s="31" t="s">
        <v>75</v>
      </c>
      <c r="D163" s="36">
        <v>224</v>
      </c>
      <c r="E163" s="3">
        <v>1</v>
      </c>
      <c r="F163" s="3">
        <f>D163*E163</f>
        <v>224</v>
      </c>
      <c r="G163" s="3">
        <f>F163*1.01</f>
        <v>226.24</v>
      </c>
      <c r="H163" s="20" t="s">
        <v>102</v>
      </c>
      <c r="I163">
        <v>298</v>
      </c>
    </row>
    <row r="164" spans="1:9" ht="12.75">
      <c r="A164" t="s">
        <v>140</v>
      </c>
      <c r="B164" s="29" t="s">
        <v>93</v>
      </c>
      <c r="C164" s="31" t="s">
        <v>101</v>
      </c>
      <c r="D164" s="36">
        <v>374</v>
      </c>
      <c r="E164" s="3">
        <v>1</v>
      </c>
      <c r="F164" s="3">
        <f>D164*E164</f>
        <v>374</v>
      </c>
      <c r="G164" s="3">
        <f>F164*1.01</f>
        <v>377.74</v>
      </c>
      <c r="H164" s="20" t="s">
        <v>102</v>
      </c>
      <c r="I164">
        <v>498</v>
      </c>
    </row>
    <row r="165" spans="1:9" ht="12.75">
      <c r="A165" t="s">
        <v>209</v>
      </c>
      <c r="B165" s="29" t="s">
        <v>93</v>
      </c>
      <c r="C165" s="31" t="s">
        <v>101</v>
      </c>
      <c r="D165" s="36">
        <v>180</v>
      </c>
      <c r="E165" s="3">
        <v>1</v>
      </c>
      <c r="F165" s="3">
        <f>D165*E165</f>
        <v>180</v>
      </c>
      <c r="G165" s="3">
        <f>F165*1.01</f>
        <v>181.8</v>
      </c>
      <c r="H165" s="20" t="s">
        <v>102</v>
      </c>
      <c r="I165">
        <v>240</v>
      </c>
    </row>
    <row r="166" spans="1:9" ht="12.75">
      <c r="A166" t="s">
        <v>92</v>
      </c>
      <c r="B166" s="29" t="s">
        <v>93</v>
      </c>
      <c r="C166" s="31" t="s">
        <v>101</v>
      </c>
      <c r="D166" s="36">
        <v>315</v>
      </c>
      <c r="E166" s="3">
        <v>1</v>
      </c>
      <c r="F166" s="3">
        <f>D166*E166</f>
        <v>315</v>
      </c>
      <c r="G166" s="3">
        <f>F166*1.01</f>
        <v>318.15</v>
      </c>
      <c r="H166" s="15" t="s">
        <v>102</v>
      </c>
      <c r="I166">
        <v>420</v>
      </c>
    </row>
    <row r="167" spans="1:9" ht="12.75">
      <c r="A167" t="s">
        <v>73</v>
      </c>
      <c r="B167" s="30" t="s">
        <v>64</v>
      </c>
      <c r="C167" s="31" t="s">
        <v>27</v>
      </c>
      <c r="D167" s="36">
        <v>195</v>
      </c>
      <c r="E167" s="3">
        <v>1</v>
      </c>
      <c r="F167" s="3">
        <f>D167*E167</f>
        <v>195</v>
      </c>
      <c r="G167" s="3">
        <f>F167*1.01</f>
        <v>196.95</v>
      </c>
      <c r="H167" s="20" t="s">
        <v>102</v>
      </c>
      <c r="I167">
        <v>260</v>
      </c>
    </row>
    <row r="168" spans="1:9" ht="12.75">
      <c r="A168" t="s">
        <v>136</v>
      </c>
      <c r="B168" s="30" t="s">
        <v>64</v>
      </c>
      <c r="C168" s="31" t="s">
        <v>39</v>
      </c>
      <c r="D168" s="36">
        <v>210</v>
      </c>
      <c r="E168" s="3">
        <v>1</v>
      </c>
      <c r="F168" s="3">
        <f>D168*E168</f>
        <v>210</v>
      </c>
      <c r="G168" s="3">
        <f>F168*1.01</f>
        <v>212.1</v>
      </c>
      <c r="H168" s="17" t="s">
        <v>102</v>
      </c>
      <c r="I168">
        <v>280</v>
      </c>
    </row>
    <row r="169" spans="1:9" ht="12.75">
      <c r="A169" t="s">
        <v>65</v>
      </c>
      <c r="B169" s="30" t="s">
        <v>64</v>
      </c>
      <c r="C169" s="31" t="s">
        <v>24</v>
      </c>
      <c r="D169" s="36">
        <v>210</v>
      </c>
      <c r="E169" s="3">
        <v>1</v>
      </c>
      <c r="F169" s="3">
        <f>D169*E169</f>
        <v>210</v>
      </c>
      <c r="G169" s="3">
        <f>F169*1.01</f>
        <v>212.1</v>
      </c>
      <c r="H169" s="17" t="s">
        <v>102</v>
      </c>
      <c r="I169">
        <v>280</v>
      </c>
    </row>
    <row r="170" spans="1:9" ht="12.75">
      <c r="A170" t="s">
        <v>26</v>
      </c>
      <c r="B170" s="29" t="s">
        <v>23</v>
      </c>
      <c r="C170" s="31" t="s">
        <v>101</v>
      </c>
      <c r="D170" s="36">
        <v>224</v>
      </c>
      <c r="E170" s="3">
        <v>1</v>
      </c>
      <c r="F170" s="3">
        <f>D170*E170</f>
        <v>224</v>
      </c>
      <c r="G170" s="3">
        <f>F170*1.01</f>
        <v>226.24</v>
      </c>
      <c r="H170" s="14" t="s">
        <v>102</v>
      </c>
      <c r="I170">
        <v>298</v>
      </c>
    </row>
    <row r="171" spans="1:9" ht="13.5" thickBot="1">
      <c r="A171" t="s">
        <v>45</v>
      </c>
      <c r="B171" s="30" t="s">
        <v>44</v>
      </c>
      <c r="C171" s="31" t="s">
        <v>76</v>
      </c>
      <c r="D171" s="36">
        <v>299</v>
      </c>
      <c r="E171" s="3">
        <v>1</v>
      </c>
      <c r="F171" s="3">
        <f>D171*E171</f>
        <v>299</v>
      </c>
      <c r="G171" s="3">
        <f>F171*1.01</f>
        <v>301.99</v>
      </c>
      <c r="H171" s="6" t="s">
        <v>102</v>
      </c>
      <c r="I171">
        <v>398</v>
      </c>
    </row>
    <row r="172" spans="1:9" ht="12.75">
      <c r="A172" s="45" t="s">
        <v>223</v>
      </c>
      <c r="B172" s="51" t="s">
        <v>38</v>
      </c>
      <c r="C172" s="47" t="s">
        <v>75</v>
      </c>
      <c r="D172" s="48">
        <v>405</v>
      </c>
      <c r="E172" s="49">
        <v>1</v>
      </c>
      <c r="F172" s="49">
        <f>D172*E172</f>
        <v>405</v>
      </c>
      <c r="G172" s="49">
        <f>F172*1.05</f>
        <v>425.25</v>
      </c>
      <c r="H172" s="56" t="s">
        <v>176</v>
      </c>
      <c r="I172" s="45">
        <v>540</v>
      </c>
    </row>
    <row r="173" spans="1:9" ht="12.75">
      <c r="A173" t="s">
        <v>243</v>
      </c>
      <c r="B173" s="30" t="s">
        <v>38</v>
      </c>
      <c r="C173" s="31" t="s">
        <v>75</v>
      </c>
      <c r="D173" s="36">
        <v>518</v>
      </c>
      <c r="E173" s="3">
        <v>1</v>
      </c>
      <c r="F173" s="3">
        <f>D173*E173</f>
        <v>518</v>
      </c>
      <c r="G173" s="3">
        <f>F173*1.05</f>
        <v>543.9</v>
      </c>
      <c r="H173" s="17" t="s">
        <v>176</v>
      </c>
      <c r="I173">
        <v>690</v>
      </c>
    </row>
    <row r="174" spans="1:9" ht="12.75">
      <c r="A174" t="s">
        <v>244</v>
      </c>
      <c r="B174" s="30" t="s">
        <v>38</v>
      </c>
      <c r="C174" s="31" t="s">
        <v>75</v>
      </c>
      <c r="D174" s="36">
        <v>224</v>
      </c>
      <c r="E174" s="3">
        <v>1</v>
      </c>
      <c r="F174" s="3">
        <f>D174*E174</f>
        <v>224</v>
      </c>
      <c r="G174" s="3">
        <f>F174*1.05</f>
        <v>235.20000000000002</v>
      </c>
      <c r="H174" s="17" t="s">
        <v>176</v>
      </c>
      <c r="I174">
        <v>298</v>
      </c>
    </row>
    <row r="175" spans="1:9" ht="12.75">
      <c r="A175" s="39" t="s">
        <v>151</v>
      </c>
      <c r="B175" s="39" t="s">
        <v>67</v>
      </c>
      <c r="C175" s="39" t="s">
        <v>27</v>
      </c>
      <c r="D175" s="39">
        <v>164</v>
      </c>
      <c r="E175" s="40">
        <v>1</v>
      </c>
      <c r="F175" s="40">
        <f>D175*E175</f>
        <v>164</v>
      </c>
      <c r="G175" s="40">
        <f>F175*1.05</f>
        <v>172.20000000000002</v>
      </c>
      <c r="H175" s="43" t="s">
        <v>176</v>
      </c>
      <c r="I175" s="39">
        <v>218</v>
      </c>
    </row>
    <row r="176" spans="1:9" ht="12.75">
      <c r="A176" s="39" t="s">
        <v>68</v>
      </c>
      <c r="B176" s="39" t="s">
        <v>67</v>
      </c>
      <c r="C176" s="39" t="s">
        <v>18</v>
      </c>
      <c r="D176" s="39">
        <v>164</v>
      </c>
      <c r="E176" s="40">
        <v>1</v>
      </c>
      <c r="F176" s="40">
        <f>D176*E176</f>
        <v>164</v>
      </c>
      <c r="G176" s="40">
        <f>F176*1.05</f>
        <v>172.20000000000002</v>
      </c>
      <c r="H176" s="42" t="s">
        <v>176</v>
      </c>
      <c r="I176" s="39">
        <v>218</v>
      </c>
    </row>
    <row r="177" spans="1:9" ht="12.75">
      <c r="A177" s="39" t="s">
        <v>230</v>
      </c>
      <c r="B177" s="39" t="s">
        <v>67</v>
      </c>
      <c r="C177" s="39" t="s">
        <v>24</v>
      </c>
      <c r="D177" s="39">
        <v>338</v>
      </c>
      <c r="E177" s="40">
        <v>1</v>
      </c>
      <c r="F177" s="40">
        <f>D177*E177</f>
        <v>338</v>
      </c>
      <c r="G177" s="40">
        <f>F177*1.05</f>
        <v>354.90000000000003</v>
      </c>
      <c r="H177" s="42" t="s">
        <v>176</v>
      </c>
      <c r="I177" s="39">
        <v>450</v>
      </c>
    </row>
    <row r="178" spans="1:9" ht="12.75">
      <c r="A178" s="39" t="s">
        <v>188</v>
      </c>
      <c r="B178" s="39" t="s">
        <v>67</v>
      </c>
      <c r="C178" s="39" t="s">
        <v>18</v>
      </c>
      <c r="D178" s="39">
        <v>165</v>
      </c>
      <c r="E178" s="40">
        <v>1</v>
      </c>
      <c r="F178" s="40">
        <f>D178*E178</f>
        <v>165</v>
      </c>
      <c r="G178" s="40">
        <f>F178*1.05</f>
        <v>173.25</v>
      </c>
      <c r="H178" s="42" t="s">
        <v>176</v>
      </c>
      <c r="I178" s="39">
        <v>220</v>
      </c>
    </row>
    <row r="179" spans="1:9" ht="12.75">
      <c r="A179" s="39" t="s">
        <v>231</v>
      </c>
      <c r="B179" s="39" t="s">
        <v>54</v>
      </c>
      <c r="C179" s="39" t="s">
        <v>39</v>
      </c>
      <c r="D179" s="39">
        <v>285</v>
      </c>
      <c r="E179" s="40">
        <v>1</v>
      </c>
      <c r="F179" s="40">
        <f>D179*E179</f>
        <v>285</v>
      </c>
      <c r="G179" s="40">
        <f>F179*1.05</f>
        <v>299.25</v>
      </c>
      <c r="H179" s="39" t="s">
        <v>176</v>
      </c>
      <c r="I179" s="39">
        <v>380</v>
      </c>
    </row>
    <row r="180" spans="1:9" ht="12.75">
      <c r="A180" s="39" t="s">
        <v>53</v>
      </c>
      <c r="B180" s="39" t="s">
        <v>54</v>
      </c>
      <c r="C180" s="39" t="s">
        <v>72</v>
      </c>
      <c r="D180" s="39">
        <v>285</v>
      </c>
      <c r="E180" s="40">
        <v>1</v>
      </c>
      <c r="F180" s="40">
        <f>D180*E180</f>
        <v>285</v>
      </c>
      <c r="G180" s="40">
        <f>F180*1.05</f>
        <v>299.25</v>
      </c>
      <c r="H180" s="39" t="s">
        <v>176</v>
      </c>
      <c r="I180" s="39">
        <v>380</v>
      </c>
    </row>
    <row r="181" spans="1:9" ht="12.75">
      <c r="A181" s="39" t="s">
        <v>189</v>
      </c>
      <c r="B181" s="39" t="s">
        <v>54</v>
      </c>
      <c r="C181" s="39" t="s">
        <v>72</v>
      </c>
      <c r="D181" s="39">
        <v>195</v>
      </c>
      <c r="E181" s="40">
        <v>1</v>
      </c>
      <c r="F181" s="40">
        <f>D181*E181</f>
        <v>195</v>
      </c>
      <c r="G181" s="40">
        <f>F181*1.05</f>
        <v>204.75</v>
      </c>
      <c r="H181" s="39" t="s">
        <v>176</v>
      </c>
      <c r="I181" s="39">
        <v>260</v>
      </c>
    </row>
    <row r="182" spans="1:9" ht="12.75">
      <c r="A182" t="s">
        <v>229</v>
      </c>
      <c r="B182" s="29" t="s">
        <v>32</v>
      </c>
      <c r="C182" s="31" t="s">
        <v>72</v>
      </c>
      <c r="D182" s="36">
        <v>345</v>
      </c>
      <c r="E182" s="3">
        <v>1</v>
      </c>
      <c r="F182" s="3">
        <f>D182*E182</f>
        <v>345</v>
      </c>
      <c r="G182" s="3">
        <f>F182*1.05</f>
        <v>362.25</v>
      </c>
      <c r="H182" s="20" t="s">
        <v>176</v>
      </c>
      <c r="I182">
        <v>460</v>
      </c>
    </row>
    <row r="183" spans="1:9" ht="12.75">
      <c r="A183" t="s">
        <v>232</v>
      </c>
      <c r="B183" s="29" t="s">
        <v>32</v>
      </c>
      <c r="C183" s="31" t="s">
        <v>24</v>
      </c>
      <c r="D183" s="36">
        <v>345</v>
      </c>
      <c r="E183" s="3">
        <v>1</v>
      </c>
      <c r="F183" s="3">
        <f>D183*E183</f>
        <v>345</v>
      </c>
      <c r="G183" s="3">
        <f>F183*1.05</f>
        <v>362.25</v>
      </c>
      <c r="H183" s="20" t="s">
        <v>176</v>
      </c>
      <c r="I183">
        <v>460</v>
      </c>
    </row>
    <row r="184" spans="1:9" ht="12.75">
      <c r="A184" s="39" t="s">
        <v>233</v>
      </c>
      <c r="B184" s="39" t="s">
        <v>32</v>
      </c>
      <c r="C184" s="39" t="s">
        <v>24</v>
      </c>
      <c r="D184" s="39">
        <v>345</v>
      </c>
      <c r="E184" s="40">
        <v>1</v>
      </c>
      <c r="F184" s="40">
        <f>D184*E184</f>
        <v>345</v>
      </c>
      <c r="G184" s="40">
        <f>F184*1.05</f>
        <v>362.25</v>
      </c>
      <c r="H184" s="42" t="s">
        <v>176</v>
      </c>
      <c r="I184" s="39">
        <v>460</v>
      </c>
    </row>
    <row r="185" spans="1:9" ht="12.75">
      <c r="A185" t="s">
        <v>242</v>
      </c>
      <c r="B185" s="29" t="s">
        <v>32</v>
      </c>
      <c r="C185" s="31" t="s">
        <v>27</v>
      </c>
      <c r="D185" s="36">
        <v>345</v>
      </c>
      <c r="E185" s="3">
        <v>1</v>
      </c>
      <c r="F185" s="3">
        <f>D185*E185</f>
        <v>345</v>
      </c>
      <c r="G185" s="3">
        <f>F185*1.05</f>
        <v>362.25</v>
      </c>
      <c r="H185" s="20" t="s">
        <v>176</v>
      </c>
      <c r="I185">
        <v>460</v>
      </c>
    </row>
    <row r="186" spans="1:9" ht="12.75">
      <c r="A186" s="39" t="s">
        <v>205</v>
      </c>
      <c r="B186" s="39" t="s">
        <v>32</v>
      </c>
      <c r="C186" s="39" t="s">
        <v>27</v>
      </c>
      <c r="D186" s="39">
        <v>345</v>
      </c>
      <c r="E186" s="40">
        <v>1</v>
      </c>
      <c r="F186" s="40">
        <f>D186*E186</f>
        <v>345</v>
      </c>
      <c r="G186" s="40">
        <f>F186*1.05</f>
        <v>362.25</v>
      </c>
      <c r="H186" s="42" t="s">
        <v>176</v>
      </c>
      <c r="I186" s="39">
        <v>460</v>
      </c>
    </row>
    <row r="187" spans="1:9" ht="12.75">
      <c r="A187" s="39" t="s">
        <v>235</v>
      </c>
      <c r="B187" s="39" t="s">
        <v>32</v>
      </c>
      <c r="C187" s="39" t="s">
        <v>27</v>
      </c>
      <c r="D187" s="39">
        <v>345</v>
      </c>
      <c r="E187" s="40">
        <v>1</v>
      </c>
      <c r="F187" s="40">
        <f>D187*E187</f>
        <v>345</v>
      </c>
      <c r="G187" s="40">
        <f>F187*1.05</f>
        <v>362.25</v>
      </c>
      <c r="H187" s="42" t="s">
        <v>176</v>
      </c>
      <c r="I187" s="39">
        <v>460</v>
      </c>
    </row>
    <row r="188" spans="1:9" ht="12.75">
      <c r="A188" t="s">
        <v>234</v>
      </c>
      <c r="B188" s="29" t="s">
        <v>32</v>
      </c>
      <c r="C188" s="31" t="s">
        <v>72</v>
      </c>
      <c r="D188" s="36">
        <v>345</v>
      </c>
      <c r="E188" s="3">
        <v>1</v>
      </c>
      <c r="F188" s="3">
        <f>D188*E188</f>
        <v>345</v>
      </c>
      <c r="G188" s="3">
        <f>F188*1.05</f>
        <v>362.25</v>
      </c>
      <c r="H188" s="20" t="s">
        <v>176</v>
      </c>
      <c r="I188">
        <v>460</v>
      </c>
    </row>
    <row r="189" spans="1:9" ht="12.75">
      <c r="A189" t="s">
        <v>234</v>
      </c>
      <c r="B189" s="29" t="s">
        <v>32</v>
      </c>
      <c r="C189" s="31" t="s">
        <v>27</v>
      </c>
      <c r="D189" s="36">
        <v>345</v>
      </c>
      <c r="E189" s="3">
        <v>1</v>
      </c>
      <c r="F189" s="3">
        <f>D189*E189</f>
        <v>345</v>
      </c>
      <c r="G189" s="3">
        <f>F189*1.05</f>
        <v>362.25</v>
      </c>
      <c r="H189" s="20" t="s">
        <v>176</v>
      </c>
      <c r="I189">
        <v>460</v>
      </c>
    </row>
    <row r="190" spans="1:9" ht="12.75">
      <c r="A190" t="s">
        <v>236</v>
      </c>
      <c r="B190" s="29" t="s">
        <v>32</v>
      </c>
      <c r="C190" s="31" t="s">
        <v>24</v>
      </c>
      <c r="D190" s="36">
        <v>345</v>
      </c>
      <c r="E190" s="3">
        <v>1</v>
      </c>
      <c r="F190" s="3">
        <f>D190*E190</f>
        <v>345</v>
      </c>
      <c r="G190" s="3">
        <f>F190*1.05</f>
        <v>362.25</v>
      </c>
      <c r="H190" s="20" t="s">
        <v>176</v>
      </c>
      <c r="I190">
        <v>460</v>
      </c>
    </row>
    <row r="191" spans="1:9" ht="12.75">
      <c r="A191" t="s">
        <v>186</v>
      </c>
      <c r="B191" s="24" t="s">
        <v>187</v>
      </c>
      <c r="C191" s="31" t="s">
        <v>18</v>
      </c>
      <c r="D191" s="36">
        <v>262</v>
      </c>
      <c r="E191" s="3">
        <v>1</v>
      </c>
      <c r="F191" s="3">
        <f>D191*E191</f>
        <v>262</v>
      </c>
      <c r="G191" s="3">
        <f>F191*1.05</f>
        <v>275.1</v>
      </c>
      <c r="H191" s="6" t="s">
        <v>176</v>
      </c>
      <c r="I191">
        <v>340</v>
      </c>
    </row>
    <row r="192" spans="1:9" ht="12.75">
      <c r="A192" t="s">
        <v>92</v>
      </c>
      <c r="B192" s="29" t="s">
        <v>93</v>
      </c>
      <c r="C192" s="31" t="s">
        <v>101</v>
      </c>
      <c r="D192" s="36">
        <v>315</v>
      </c>
      <c r="E192" s="3">
        <v>1</v>
      </c>
      <c r="F192" s="3">
        <f>D192*E192</f>
        <v>315</v>
      </c>
      <c r="G192" s="3">
        <f>F192*1.05</f>
        <v>330.75</v>
      </c>
      <c r="H192" s="15" t="s">
        <v>176</v>
      </c>
      <c r="I192">
        <v>420</v>
      </c>
    </row>
    <row r="193" spans="1:9" ht="12.75">
      <c r="A193" t="s">
        <v>190</v>
      </c>
      <c r="B193" s="29" t="s">
        <v>16</v>
      </c>
      <c r="C193" s="31" t="s">
        <v>18</v>
      </c>
      <c r="D193" s="36">
        <v>315</v>
      </c>
      <c r="E193" s="3">
        <v>1</v>
      </c>
      <c r="F193" s="3">
        <f>D193*E193</f>
        <v>315</v>
      </c>
      <c r="G193" s="3">
        <f>F193*1.05</f>
        <v>330.75</v>
      </c>
      <c r="H193" s="15" t="s">
        <v>176</v>
      </c>
      <c r="I193">
        <v>420</v>
      </c>
    </row>
    <row r="194" spans="1:9" ht="12.75">
      <c r="A194" t="s">
        <v>91</v>
      </c>
      <c r="B194" s="29" t="s">
        <v>16</v>
      </c>
      <c r="C194" s="31" t="s">
        <v>72</v>
      </c>
      <c r="D194" s="36">
        <v>263</v>
      </c>
      <c r="E194" s="3">
        <v>1</v>
      </c>
      <c r="F194" s="3">
        <f>D194*E194</f>
        <v>263</v>
      </c>
      <c r="G194" s="3">
        <f>F194*1.05</f>
        <v>276.15000000000003</v>
      </c>
      <c r="H194" s="20" t="s">
        <v>176</v>
      </c>
      <c r="I194">
        <v>350</v>
      </c>
    </row>
    <row r="195" spans="1:9" ht="12.75">
      <c r="A195" s="39" t="s">
        <v>161</v>
      </c>
      <c r="B195" s="39" t="s">
        <v>16</v>
      </c>
      <c r="C195" s="39" t="s">
        <v>72</v>
      </c>
      <c r="D195" s="39">
        <v>221</v>
      </c>
      <c r="E195" s="40">
        <v>1</v>
      </c>
      <c r="F195" s="40">
        <f>D195*E195</f>
        <v>221</v>
      </c>
      <c r="G195" s="40">
        <f>F195*1.05</f>
        <v>232.05</v>
      </c>
      <c r="H195" s="42" t="s">
        <v>176</v>
      </c>
      <c r="I195" s="39">
        <v>295</v>
      </c>
    </row>
    <row r="196" spans="1:9" ht="12.75">
      <c r="A196" t="s">
        <v>192</v>
      </c>
      <c r="B196" s="29" t="s">
        <v>143</v>
      </c>
      <c r="C196" s="31" t="s">
        <v>24</v>
      </c>
      <c r="D196" s="36">
        <v>263</v>
      </c>
      <c r="E196" s="3">
        <v>1</v>
      </c>
      <c r="F196" s="3">
        <f>D196*E196</f>
        <v>263</v>
      </c>
      <c r="G196" s="3">
        <f>F196*1.05</f>
        <v>276.15000000000003</v>
      </c>
      <c r="H196" s="6" t="s">
        <v>176</v>
      </c>
      <c r="I196">
        <v>350</v>
      </c>
    </row>
    <row r="197" spans="1:9" ht="12.75">
      <c r="A197" t="s">
        <v>191</v>
      </c>
      <c r="B197" s="29" t="s">
        <v>143</v>
      </c>
      <c r="C197" s="31" t="s">
        <v>24</v>
      </c>
      <c r="D197" s="36">
        <v>221</v>
      </c>
      <c r="E197" s="3">
        <v>1</v>
      </c>
      <c r="F197" s="3">
        <f>D197*E197</f>
        <v>221</v>
      </c>
      <c r="G197" s="3">
        <f>F197*1.05</f>
        <v>232.05</v>
      </c>
      <c r="H197" s="6" t="s">
        <v>176</v>
      </c>
      <c r="I197">
        <v>295</v>
      </c>
    </row>
    <row r="198" spans="1:9" ht="12.75">
      <c r="A198" s="39" t="s">
        <v>194</v>
      </c>
      <c r="B198" s="39" t="s">
        <v>115</v>
      </c>
      <c r="C198" s="39" t="s">
        <v>24</v>
      </c>
      <c r="D198" s="39">
        <v>263</v>
      </c>
      <c r="E198" s="40">
        <v>1</v>
      </c>
      <c r="F198" s="40">
        <f>D198*E198</f>
        <v>263</v>
      </c>
      <c r="G198" s="40">
        <f>F198*1.05</f>
        <v>276.15000000000003</v>
      </c>
      <c r="H198" s="42" t="s">
        <v>176</v>
      </c>
      <c r="I198" s="39">
        <v>350</v>
      </c>
    </row>
    <row r="199" spans="1:9" ht="12.75">
      <c r="A199" s="39" t="s">
        <v>114</v>
      </c>
      <c r="B199" s="39" t="s">
        <v>115</v>
      </c>
      <c r="C199" s="39" t="s">
        <v>24</v>
      </c>
      <c r="D199" s="39">
        <v>360</v>
      </c>
      <c r="E199" s="40">
        <v>1</v>
      </c>
      <c r="F199" s="40">
        <f>D199*E199</f>
        <v>360</v>
      </c>
      <c r="G199" s="40">
        <f>F199*1.05</f>
        <v>378</v>
      </c>
      <c r="H199" s="42" t="s">
        <v>176</v>
      </c>
      <c r="I199" s="39">
        <v>480</v>
      </c>
    </row>
    <row r="200" spans="1:9" ht="12.75">
      <c r="A200" s="39" t="s">
        <v>193</v>
      </c>
      <c r="B200" s="39" t="s">
        <v>115</v>
      </c>
      <c r="C200" s="39" t="s">
        <v>24</v>
      </c>
      <c r="D200" s="39">
        <v>299</v>
      </c>
      <c r="E200" s="40">
        <v>1</v>
      </c>
      <c r="F200" s="40">
        <f>D200*E200</f>
        <v>299</v>
      </c>
      <c r="G200" s="40">
        <f>F200*1.05</f>
        <v>313.95</v>
      </c>
      <c r="H200" s="42" t="s">
        <v>176</v>
      </c>
      <c r="I200" s="39">
        <v>398</v>
      </c>
    </row>
    <row r="201" spans="1:9" ht="13.5" thickBot="1">
      <c r="A201" t="s">
        <v>116</v>
      </c>
      <c r="B201" s="29" t="s">
        <v>115</v>
      </c>
      <c r="C201" s="31" t="s">
        <v>24</v>
      </c>
      <c r="D201" s="36">
        <v>180</v>
      </c>
      <c r="E201" s="3">
        <v>1</v>
      </c>
      <c r="F201" s="3">
        <f>D201*E201</f>
        <v>180</v>
      </c>
      <c r="G201" s="3">
        <f>F201*1.05</f>
        <v>189</v>
      </c>
      <c r="H201" s="15" t="s">
        <v>176</v>
      </c>
      <c r="I201">
        <v>240</v>
      </c>
    </row>
    <row r="202" spans="1:10" ht="12.75">
      <c r="A202" s="57" t="s">
        <v>56</v>
      </c>
      <c r="B202" s="57" t="s">
        <v>57</v>
      </c>
      <c r="C202" s="54" t="s">
        <v>27</v>
      </c>
      <c r="D202" s="54">
        <v>426</v>
      </c>
      <c r="E202" s="55">
        <v>1</v>
      </c>
      <c r="F202" s="55">
        <f>D202*E202</f>
        <v>426</v>
      </c>
      <c r="G202" s="55">
        <f>F202*1.15</f>
        <v>489.9</v>
      </c>
      <c r="H202" s="55" t="s">
        <v>288</v>
      </c>
      <c r="I202" s="54">
        <v>520</v>
      </c>
      <c r="J202" s="6"/>
    </row>
    <row r="203" spans="1:9" ht="12.75">
      <c r="A203" s="18" t="s">
        <v>60</v>
      </c>
      <c r="B203" s="18" t="s">
        <v>57</v>
      </c>
      <c r="C203" s="6" t="s">
        <v>27</v>
      </c>
      <c r="D203">
        <v>672</v>
      </c>
      <c r="E203" s="3">
        <v>1</v>
      </c>
      <c r="F203" s="3">
        <f>D203*E203</f>
        <v>672</v>
      </c>
      <c r="G203" s="3">
        <f>F203*1.15</f>
        <v>772.8</v>
      </c>
      <c r="H203" s="15" t="s">
        <v>288</v>
      </c>
      <c r="I203">
        <v>820</v>
      </c>
    </row>
    <row r="204" spans="1:9" ht="12.75">
      <c r="A204" s="18" t="s">
        <v>118</v>
      </c>
      <c r="B204" s="18" t="s">
        <v>83</v>
      </c>
      <c r="C204" s="6" t="s">
        <v>72</v>
      </c>
      <c r="D204">
        <v>217</v>
      </c>
      <c r="E204" s="3">
        <v>1</v>
      </c>
      <c r="F204" s="3">
        <f>D204*E204</f>
        <v>217</v>
      </c>
      <c r="G204" s="3">
        <f>F204*1.15</f>
        <v>249.54999999999998</v>
      </c>
      <c r="H204" s="35" t="s">
        <v>288</v>
      </c>
      <c r="I204">
        <v>265</v>
      </c>
    </row>
    <row r="205" spans="1:9" ht="12.75">
      <c r="A205" s="18" t="s">
        <v>177</v>
      </c>
      <c r="B205" s="18" t="s">
        <v>83</v>
      </c>
      <c r="C205" s="6" t="s">
        <v>169</v>
      </c>
      <c r="D205">
        <v>326</v>
      </c>
      <c r="E205" s="3">
        <v>2</v>
      </c>
      <c r="F205" s="3">
        <f>D205*E205</f>
        <v>652</v>
      </c>
      <c r="G205" s="3">
        <f>F205*1.15</f>
        <v>749.8</v>
      </c>
      <c r="H205" s="35" t="s">
        <v>288</v>
      </c>
      <c r="I205">
        <v>398</v>
      </c>
    </row>
    <row r="206" spans="1:9" ht="12.75">
      <c r="A206" s="18" t="s">
        <v>84</v>
      </c>
      <c r="B206" s="18" t="s">
        <v>83</v>
      </c>
      <c r="C206" s="6" t="s">
        <v>72</v>
      </c>
      <c r="D206">
        <v>197</v>
      </c>
      <c r="E206" s="3">
        <v>1</v>
      </c>
      <c r="F206" s="3">
        <f>D206*E206</f>
        <v>197</v>
      </c>
      <c r="G206" s="3">
        <f>F206*1.15</f>
        <v>226.54999999999998</v>
      </c>
      <c r="H206" s="35" t="s">
        <v>288</v>
      </c>
      <c r="I206">
        <v>240</v>
      </c>
    </row>
    <row r="207" spans="1:9" ht="12.75">
      <c r="A207" s="18" t="s">
        <v>109</v>
      </c>
      <c r="B207" s="18" t="s">
        <v>32</v>
      </c>
      <c r="C207" s="6" t="s">
        <v>27</v>
      </c>
      <c r="D207">
        <v>377</v>
      </c>
      <c r="E207" s="3">
        <v>1</v>
      </c>
      <c r="F207" s="3">
        <f>D207*E207</f>
        <v>377</v>
      </c>
      <c r="G207" s="3">
        <f>F207*1.15</f>
        <v>433.54999999999995</v>
      </c>
      <c r="H207" s="28" t="s">
        <v>288</v>
      </c>
      <c r="I207">
        <v>460</v>
      </c>
    </row>
    <row r="208" spans="1:11" ht="12.75">
      <c r="A208" s="18" t="s">
        <v>92</v>
      </c>
      <c r="B208" s="18" t="s">
        <v>93</v>
      </c>
      <c r="C208" s="6" t="s">
        <v>24</v>
      </c>
      <c r="D208">
        <v>344</v>
      </c>
      <c r="E208" s="3">
        <v>1</v>
      </c>
      <c r="F208" s="3">
        <f>D208*E208</f>
        <v>344</v>
      </c>
      <c r="G208" s="3">
        <f>F208*1.15</f>
        <v>395.59999999999997</v>
      </c>
      <c r="H208" s="28" t="s">
        <v>288</v>
      </c>
      <c r="I208">
        <v>420</v>
      </c>
      <c r="J208" s="6"/>
      <c r="K208" s="6"/>
    </row>
    <row r="209" spans="1:11" s="6" customFormat="1" ht="12.75">
      <c r="A209" s="18" t="s">
        <v>290</v>
      </c>
      <c r="B209" s="18" t="s">
        <v>20</v>
      </c>
      <c r="C209" s="6" t="s">
        <v>27</v>
      </c>
      <c r="D209">
        <v>326</v>
      </c>
      <c r="E209" s="3">
        <v>1</v>
      </c>
      <c r="F209" s="3">
        <f>D209*E209</f>
        <v>326</v>
      </c>
      <c r="G209" s="3">
        <f>F209*1.12</f>
        <v>365.12000000000006</v>
      </c>
      <c r="H209" s="19" t="s">
        <v>288</v>
      </c>
      <c r="I209">
        <v>398</v>
      </c>
      <c r="J209"/>
      <c r="K209"/>
    </row>
    <row r="210" spans="1:9" ht="13.5" thickBot="1">
      <c r="A210" s="18" t="s">
        <v>289</v>
      </c>
      <c r="B210" s="18" t="s">
        <v>20</v>
      </c>
      <c r="C210" s="6" t="s">
        <v>27</v>
      </c>
      <c r="D210">
        <v>244</v>
      </c>
      <c r="E210" s="3">
        <v>1</v>
      </c>
      <c r="F210" s="3">
        <f>D210*E210</f>
        <v>244</v>
      </c>
      <c r="G210" s="3">
        <f>F210*1.12</f>
        <v>273.28000000000003</v>
      </c>
      <c r="H210" s="19" t="s">
        <v>288</v>
      </c>
      <c r="I210">
        <v>298</v>
      </c>
    </row>
    <row r="211" spans="1:9" ht="12.75">
      <c r="A211" s="45" t="s">
        <v>210</v>
      </c>
      <c r="B211" s="46" t="s">
        <v>93</v>
      </c>
      <c r="C211" s="47" t="s">
        <v>76</v>
      </c>
      <c r="D211" s="48">
        <v>180</v>
      </c>
      <c r="E211" s="49">
        <v>1</v>
      </c>
      <c r="F211" s="49">
        <f>D211*E211</f>
        <v>180</v>
      </c>
      <c r="G211" s="49">
        <f>F211*1.15</f>
        <v>206.99999999999997</v>
      </c>
      <c r="H211" s="50" t="s">
        <v>269</v>
      </c>
      <c r="I211" s="45">
        <v>240</v>
      </c>
    </row>
    <row r="212" spans="1:9" ht="12.75">
      <c r="A212" t="s">
        <v>92</v>
      </c>
      <c r="B212" s="29" t="s">
        <v>93</v>
      </c>
      <c r="C212" s="31" t="s">
        <v>76</v>
      </c>
      <c r="D212" s="36">
        <v>315</v>
      </c>
      <c r="E212" s="3">
        <v>1</v>
      </c>
      <c r="F212" s="3">
        <f>D212*E212</f>
        <v>315</v>
      </c>
      <c r="G212" s="3">
        <f>F212*1.15</f>
        <v>362.25</v>
      </c>
      <c r="H212" s="14" t="s">
        <v>269</v>
      </c>
      <c r="I212">
        <v>420</v>
      </c>
    </row>
    <row r="213" spans="1:9" ht="12.75">
      <c r="A213" t="s">
        <v>262</v>
      </c>
      <c r="B213" s="29" t="s">
        <v>23</v>
      </c>
      <c r="C213" s="31" t="s">
        <v>76</v>
      </c>
      <c r="D213" s="36">
        <v>443</v>
      </c>
      <c r="E213" s="3">
        <v>1</v>
      </c>
      <c r="F213" s="3">
        <f>D213*E213</f>
        <v>443</v>
      </c>
      <c r="G213" s="3">
        <f>F213*1.15</f>
        <v>509.45</v>
      </c>
      <c r="H213" t="s">
        <v>269</v>
      </c>
      <c r="I213">
        <v>590</v>
      </c>
    </row>
    <row r="214" spans="1:9" ht="13.5" thickBot="1">
      <c r="A214" s="39" t="s">
        <v>35</v>
      </c>
      <c r="B214" s="39" t="s">
        <v>23</v>
      </c>
      <c r="C214" s="39" t="s">
        <v>76</v>
      </c>
      <c r="D214" s="39">
        <v>221</v>
      </c>
      <c r="E214" s="40">
        <v>1</v>
      </c>
      <c r="F214" s="40">
        <f>D214*E214</f>
        <v>221</v>
      </c>
      <c r="G214" s="40">
        <f>F214*1.15</f>
        <v>254.14999999999998</v>
      </c>
      <c r="H214" s="39" t="s">
        <v>269</v>
      </c>
      <c r="I214" s="39">
        <v>295</v>
      </c>
    </row>
    <row r="215" spans="1:9" ht="13.5" thickBot="1">
      <c r="A215" s="45" t="s">
        <v>131</v>
      </c>
      <c r="B215" s="46" t="s">
        <v>93</v>
      </c>
      <c r="C215" s="47" t="s">
        <v>72</v>
      </c>
      <c r="D215" s="48">
        <v>299</v>
      </c>
      <c r="E215" s="49">
        <v>1</v>
      </c>
      <c r="F215" s="49">
        <f>D215*E215</f>
        <v>299</v>
      </c>
      <c r="G215" s="49">
        <f>F215*1.12</f>
        <v>334.88000000000005</v>
      </c>
      <c r="H215" s="56" t="s">
        <v>173</v>
      </c>
      <c r="I215" s="45">
        <v>398</v>
      </c>
    </row>
    <row r="216" spans="1:11" s="6" customFormat="1" ht="12.75">
      <c r="A216" s="57" t="s">
        <v>105</v>
      </c>
      <c r="B216" s="57" t="s">
        <v>54</v>
      </c>
      <c r="C216" s="50" t="s">
        <v>76</v>
      </c>
      <c r="D216" s="50">
        <v>226</v>
      </c>
      <c r="E216" s="58">
        <v>1</v>
      </c>
      <c r="F216" s="58">
        <f>D216*E216</f>
        <v>226</v>
      </c>
      <c r="G216" s="58">
        <f>F216*1.12</f>
        <v>253.12000000000003</v>
      </c>
      <c r="H216" s="50" t="s">
        <v>310</v>
      </c>
      <c r="I216" s="50">
        <v>275</v>
      </c>
      <c r="K216"/>
    </row>
    <row r="217" spans="1:9" ht="12.75">
      <c r="A217" s="18" t="s">
        <v>206</v>
      </c>
      <c r="B217" s="18" t="s">
        <v>93</v>
      </c>
      <c r="C217" s="6" t="s">
        <v>76</v>
      </c>
      <c r="D217">
        <v>312</v>
      </c>
      <c r="E217" s="3">
        <v>1</v>
      </c>
      <c r="F217" s="3">
        <f>D217*E217</f>
        <v>312</v>
      </c>
      <c r="G217" s="3">
        <f>F217*1.15</f>
        <v>358.79999999999995</v>
      </c>
      <c r="H217" s="6" t="s">
        <v>310</v>
      </c>
      <c r="I217">
        <v>380</v>
      </c>
    </row>
    <row r="218" spans="1:11" s="6" customFormat="1" ht="12.75">
      <c r="A218" s="18" t="s">
        <v>208</v>
      </c>
      <c r="B218" s="18" t="s">
        <v>93</v>
      </c>
      <c r="C218" s="6" t="s">
        <v>76</v>
      </c>
      <c r="D218">
        <v>484</v>
      </c>
      <c r="E218" s="3">
        <v>1</v>
      </c>
      <c r="F218" s="3">
        <f>D218*E218</f>
        <v>484</v>
      </c>
      <c r="G218" s="3">
        <f>F218*1.12</f>
        <v>542.08</v>
      </c>
      <c r="H218" s="20" t="s">
        <v>310</v>
      </c>
      <c r="I218">
        <v>590</v>
      </c>
      <c r="J218"/>
      <c r="K218"/>
    </row>
    <row r="219" spans="1:9" ht="12.75">
      <c r="A219" s="18" t="s">
        <v>312</v>
      </c>
      <c r="B219" s="18" t="s">
        <v>23</v>
      </c>
      <c r="C219" s="6" t="s">
        <v>75</v>
      </c>
      <c r="D219" s="6">
        <v>476</v>
      </c>
      <c r="E219" s="3">
        <v>1</v>
      </c>
      <c r="F219" s="3">
        <f>D219*E219</f>
        <v>476</v>
      </c>
      <c r="G219" s="3">
        <f>F219*1.15</f>
        <v>547.4</v>
      </c>
      <c r="H219" s="6" t="s">
        <v>310</v>
      </c>
      <c r="I219">
        <v>580</v>
      </c>
    </row>
    <row r="220" spans="1:9" ht="12.75">
      <c r="A220" s="18" t="s">
        <v>313</v>
      </c>
      <c r="B220" s="18" t="s">
        <v>23</v>
      </c>
      <c r="C220" s="6" t="s">
        <v>75</v>
      </c>
      <c r="D220" s="6">
        <v>804</v>
      </c>
      <c r="E220" s="3">
        <v>1</v>
      </c>
      <c r="F220" s="3">
        <f>D220*E220</f>
        <v>804</v>
      </c>
      <c r="G220" s="3">
        <f>F220*1.15</f>
        <v>924.5999999999999</v>
      </c>
      <c r="H220" s="6" t="s">
        <v>310</v>
      </c>
      <c r="I220">
        <v>980</v>
      </c>
    </row>
    <row r="221" spans="1:9" ht="12.75">
      <c r="A221" s="18" t="s">
        <v>193</v>
      </c>
      <c r="B221" s="18" t="s">
        <v>115</v>
      </c>
      <c r="C221" s="39" t="s">
        <v>76</v>
      </c>
      <c r="D221" s="39">
        <v>326</v>
      </c>
      <c r="E221" s="40">
        <v>1</v>
      </c>
      <c r="F221" s="40">
        <f>D221*E221</f>
        <v>326</v>
      </c>
      <c r="G221" s="40">
        <f>F221*1.15</f>
        <v>374.9</v>
      </c>
      <c r="H221" s="42" t="s">
        <v>310</v>
      </c>
      <c r="I221" s="39">
        <v>398</v>
      </c>
    </row>
    <row r="222" spans="1:9" ht="12.75">
      <c r="A222" s="18" t="s">
        <v>116</v>
      </c>
      <c r="B222" s="18" t="s">
        <v>115</v>
      </c>
      <c r="C222" s="6" t="s">
        <v>76</v>
      </c>
      <c r="D222">
        <v>197</v>
      </c>
      <c r="E222" s="3">
        <v>1</v>
      </c>
      <c r="F222" s="3">
        <f>D222*E222</f>
        <v>197</v>
      </c>
      <c r="G222" s="3">
        <f>F222*1.15</f>
        <v>226.54999999999998</v>
      </c>
      <c r="H222" s="20" t="s">
        <v>310</v>
      </c>
      <c r="I222">
        <v>240</v>
      </c>
    </row>
    <row r="223" spans="1:9" ht="13.5" thickBot="1">
      <c r="A223" s="18" t="s">
        <v>311</v>
      </c>
      <c r="B223" s="18" t="s">
        <v>115</v>
      </c>
      <c r="C223" s="39" t="s">
        <v>76</v>
      </c>
      <c r="D223" s="39">
        <v>435</v>
      </c>
      <c r="E223" s="40">
        <v>1</v>
      </c>
      <c r="F223" s="40">
        <f>D223*E223</f>
        <v>435</v>
      </c>
      <c r="G223" s="40">
        <f>F223*1.15</f>
        <v>500.24999999999994</v>
      </c>
      <c r="H223" s="42" t="s">
        <v>310</v>
      </c>
      <c r="I223" s="39">
        <v>530</v>
      </c>
    </row>
    <row r="224" spans="1:9" ht="12.75">
      <c r="A224" s="45" t="s">
        <v>196</v>
      </c>
      <c r="B224" s="46" t="s">
        <v>57</v>
      </c>
      <c r="C224" s="47" t="s">
        <v>24</v>
      </c>
      <c r="D224" s="48">
        <v>188</v>
      </c>
      <c r="E224" s="49">
        <v>1</v>
      </c>
      <c r="F224" s="49">
        <f>D224*E224</f>
        <v>188</v>
      </c>
      <c r="G224" s="49">
        <f>F224*1.12</f>
        <v>210.56000000000003</v>
      </c>
      <c r="H224" s="58" t="s">
        <v>138</v>
      </c>
      <c r="I224" s="45">
        <v>250</v>
      </c>
    </row>
    <row r="225" spans="1:9" ht="12.75">
      <c r="A225" t="s">
        <v>60</v>
      </c>
      <c r="B225" s="29" t="s">
        <v>57</v>
      </c>
      <c r="C225" s="31" t="s">
        <v>24</v>
      </c>
      <c r="D225" s="36">
        <v>615</v>
      </c>
      <c r="E225" s="3">
        <v>1</v>
      </c>
      <c r="F225" s="3">
        <f>D225*E225</f>
        <v>615</v>
      </c>
      <c r="G225" s="3">
        <f>F225*1.12</f>
        <v>688.8000000000001</v>
      </c>
      <c r="H225" s="15" t="s">
        <v>138</v>
      </c>
      <c r="I225">
        <v>820</v>
      </c>
    </row>
    <row r="226" spans="1:9" ht="12.75">
      <c r="A226" t="s">
        <v>139</v>
      </c>
      <c r="B226" s="29" t="s">
        <v>32</v>
      </c>
      <c r="C226" s="31" t="s">
        <v>24</v>
      </c>
      <c r="D226" s="36">
        <v>345</v>
      </c>
      <c r="E226" s="3">
        <v>1</v>
      </c>
      <c r="F226" s="3">
        <f>D226*E226</f>
        <v>345</v>
      </c>
      <c r="G226" s="3">
        <f>F226*1.12</f>
        <v>386.40000000000003</v>
      </c>
      <c r="H226" s="14" t="s">
        <v>138</v>
      </c>
      <c r="I226">
        <v>460</v>
      </c>
    </row>
    <row r="227" spans="1:9" ht="12.75">
      <c r="A227" t="s">
        <v>140</v>
      </c>
      <c r="B227" s="29" t="s">
        <v>93</v>
      </c>
      <c r="C227" s="31" t="s">
        <v>24</v>
      </c>
      <c r="D227" s="36">
        <v>374</v>
      </c>
      <c r="E227" s="3">
        <v>1</v>
      </c>
      <c r="F227" s="3">
        <f>D227*E227</f>
        <v>374</v>
      </c>
      <c r="G227" s="3">
        <f>F227*1.12</f>
        <v>418.88000000000005</v>
      </c>
      <c r="H227" s="20" t="s">
        <v>138</v>
      </c>
      <c r="I227">
        <v>498</v>
      </c>
    </row>
    <row r="228" spans="1:9" ht="12.75">
      <c r="A228" t="s">
        <v>131</v>
      </c>
      <c r="B228" s="29" t="s">
        <v>93</v>
      </c>
      <c r="C228" s="31" t="s">
        <v>24</v>
      </c>
      <c r="D228" s="36">
        <v>299</v>
      </c>
      <c r="E228" s="3">
        <v>1</v>
      </c>
      <c r="F228" s="3">
        <f>D228*E228</f>
        <v>299</v>
      </c>
      <c r="G228" s="3">
        <f>F228*1.12</f>
        <v>334.88000000000005</v>
      </c>
      <c r="H228" s="20" t="s">
        <v>138</v>
      </c>
      <c r="I228">
        <v>398</v>
      </c>
    </row>
    <row r="229" spans="1:9" ht="12.75">
      <c r="A229" t="s">
        <v>142</v>
      </c>
      <c r="B229" s="29" t="s">
        <v>143</v>
      </c>
      <c r="C229" s="31">
        <v>52</v>
      </c>
      <c r="D229" s="36">
        <v>135</v>
      </c>
      <c r="E229" s="3">
        <v>1</v>
      </c>
      <c r="F229" s="3">
        <f>D229*E229</f>
        <v>135</v>
      </c>
      <c r="G229" s="3">
        <f>F229*1.12</f>
        <v>151.20000000000002</v>
      </c>
      <c r="H229" s="6" t="s">
        <v>138</v>
      </c>
      <c r="I229">
        <v>180</v>
      </c>
    </row>
    <row r="230" spans="1:9" ht="12.75">
      <c r="A230" t="s">
        <v>144</v>
      </c>
      <c r="B230" s="29" t="s">
        <v>143</v>
      </c>
      <c r="C230" s="31" t="s">
        <v>24</v>
      </c>
      <c r="D230" s="36">
        <v>165</v>
      </c>
      <c r="E230" s="3">
        <v>1</v>
      </c>
      <c r="F230" s="3">
        <f>D230*E230</f>
        <v>165</v>
      </c>
      <c r="G230" s="3">
        <f>F230*1.12</f>
        <v>184.8</v>
      </c>
      <c r="H230" s="6" t="s">
        <v>138</v>
      </c>
      <c r="I230">
        <v>220</v>
      </c>
    </row>
    <row r="231" spans="1:9" ht="12.75">
      <c r="A231" s="39" t="s">
        <v>114</v>
      </c>
      <c r="B231" s="39" t="s">
        <v>115</v>
      </c>
      <c r="C231" s="39" t="s">
        <v>24</v>
      </c>
      <c r="D231" s="39">
        <v>360</v>
      </c>
      <c r="E231" s="40">
        <v>1</v>
      </c>
      <c r="F231" s="40">
        <f>D231*E231</f>
        <v>360</v>
      </c>
      <c r="G231" s="40">
        <f>F231*1.12</f>
        <v>403.20000000000005</v>
      </c>
      <c r="H231" s="42" t="s">
        <v>138</v>
      </c>
      <c r="I231" s="39">
        <v>480</v>
      </c>
    </row>
    <row r="232" spans="1:9" ht="13.5" thickBot="1">
      <c r="A232" s="39" t="s">
        <v>141</v>
      </c>
      <c r="B232" s="39" t="s">
        <v>115</v>
      </c>
      <c r="C232" s="39" t="s">
        <v>24</v>
      </c>
      <c r="D232" s="39">
        <v>299</v>
      </c>
      <c r="E232" s="40">
        <v>1</v>
      </c>
      <c r="F232" s="40">
        <f>D232*E232</f>
        <v>299</v>
      </c>
      <c r="G232" s="40">
        <f>F232*1.12</f>
        <v>334.88000000000005</v>
      </c>
      <c r="H232" s="42" t="s">
        <v>138</v>
      </c>
      <c r="I232" s="39">
        <v>398</v>
      </c>
    </row>
    <row r="233" spans="1:9" ht="12.75">
      <c r="A233" s="45" t="s">
        <v>59</v>
      </c>
      <c r="B233" s="46" t="s">
        <v>57</v>
      </c>
      <c r="C233" s="47" t="s">
        <v>24</v>
      </c>
      <c r="D233" s="48">
        <v>263</v>
      </c>
      <c r="E233" s="49">
        <v>1</v>
      </c>
      <c r="F233" s="49">
        <f>D233*E233</f>
        <v>263</v>
      </c>
      <c r="G233" s="49">
        <f>F233*1.15</f>
        <v>302.45</v>
      </c>
      <c r="H233" s="45" t="s">
        <v>150</v>
      </c>
      <c r="I233" s="45">
        <v>350</v>
      </c>
    </row>
    <row r="234" spans="1:9" ht="12.75">
      <c r="A234" t="s">
        <v>152</v>
      </c>
      <c r="B234" s="29" t="s">
        <v>57</v>
      </c>
      <c r="C234" s="31" t="s">
        <v>24</v>
      </c>
      <c r="D234" s="36">
        <v>180</v>
      </c>
      <c r="E234" s="3">
        <v>1</v>
      </c>
      <c r="F234" s="3">
        <f>D234*E234</f>
        <v>180</v>
      </c>
      <c r="G234" s="3">
        <f>F234*1.15</f>
        <v>206.99999999999997</v>
      </c>
      <c r="H234" s="15" t="s">
        <v>150</v>
      </c>
      <c r="I234">
        <v>240</v>
      </c>
    </row>
    <row r="235" spans="1:9" ht="13.5" thickBot="1">
      <c r="A235" s="39" t="s">
        <v>151</v>
      </c>
      <c r="B235" s="39" t="s">
        <v>67</v>
      </c>
      <c r="C235" s="39" t="s">
        <v>24</v>
      </c>
      <c r="D235" s="39">
        <v>164</v>
      </c>
      <c r="E235" s="40">
        <v>1</v>
      </c>
      <c r="F235" s="40">
        <f>D235*E235</f>
        <v>164</v>
      </c>
      <c r="G235" s="40">
        <f>F235*1.15</f>
        <v>188.6</v>
      </c>
      <c r="H235" s="43" t="s">
        <v>150</v>
      </c>
      <c r="I235" s="39">
        <v>218</v>
      </c>
    </row>
    <row r="236" spans="1:9" ht="12.75">
      <c r="A236" s="45" t="s">
        <v>239</v>
      </c>
      <c r="B236" s="46" t="s">
        <v>32</v>
      </c>
      <c r="C236" s="47" t="s">
        <v>27</v>
      </c>
      <c r="D236" s="48">
        <v>345</v>
      </c>
      <c r="E236" s="49">
        <v>1</v>
      </c>
      <c r="F236" s="49">
        <f>D236*E236</f>
        <v>345</v>
      </c>
      <c r="G236" s="49">
        <f>F236*1.12</f>
        <v>386.40000000000003</v>
      </c>
      <c r="H236" s="50" t="s">
        <v>237</v>
      </c>
      <c r="I236" s="45">
        <v>460</v>
      </c>
    </row>
    <row r="237" spans="1:9" ht="12.75">
      <c r="A237" s="39" t="s">
        <v>238</v>
      </c>
      <c r="B237" s="39" t="s">
        <v>115</v>
      </c>
      <c r="C237" s="39">
        <v>54</v>
      </c>
      <c r="D237" s="39">
        <v>120</v>
      </c>
      <c r="E237" s="40">
        <v>1</v>
      </c>
      <c r="F237" s="40">
        <f>D237*E237</f>
        <v>120</v>
      </c>
      <c r="G237" s="40">
        <f>F237*1.12</f>
        <v>134.4</v>
      </c>
      <c r="H237" s="41" t="s">
        <v>237</v>
      </c>
      <c r="I237" s="39">
        <v>160</v>
      </c>
    </row>
    <row r="238" spans="1:9" ht="12.75">
      <c r="A238" s="39" t="s">
        <v>158</v>
      </c>
      <c r="B238" s="39" t="s">
        <v>115</v>
      </c>
      <c r="C238" s="39" t="s">
        <v>27</v>
      </c>
      <c r="D238" s="39">
        <v>299</v>
      </c>
      <c r="E238" s="40">
        <v>1</v>
      </c>
      <c r="F238" s="40">
        <f>D238*E238</f>
        <v>299</v>
      </c>
      <c r="G238" s="40">
        <f>F238*1.12</f>
        <v>334.88000000000005</v>
      </c>
      <c r="H238" s="42" t="s">
        <v>237</v>
      </c>
      <c r="I238" s="39">
        <v>398</v>
      </c>
    </row>
    <row r="239" spans="1:9" ht="13.5" thickBot="1">
      <c r="A239" t="s">
        <v>116</v>
      </c>
      <c r="B239" s="29" t="s">
        <v>115</v>
      </c>
      <c r="C239" s="31" t="s">
        <v>27</v>
      </c>
      <c r="D239" s="36">
        <v>180</v>
      </c>
      <c r="E239" s="3">
        <v>1</v>
      </c>
      <c r="F239" s="3">
        <f>D239*E239</f>
        <v>180</v>
      </c>
      <c r="G239" s="3">
        <f>F239*1.12</f>
        <v>201.60000000000002</v>
      </c>
      <c r="H239" s="15" t="s">
        <v>237</v>
      </c>
      <c r="I239">
        <v>240</v>
      </c>
    </row>
    <row r="240" spans="1:9" ht="12.75">
      <c r="A240" s="54" t="s">
        <v>56</v>
      </c>
      <c r="B240" s="54" t="s">
        <v>57</v>
      </c>
      <c r="C240" s="54" t="s">
        <v>39</v>
      </c>
      <c r="D240" s="54">
        <v>390</v>
      </c>
      <c r="E240" s="55">
        <v>1</v>
      </c>
      <c r="F240" s="55">
        <f>D240*E240</f>
        <v>390</v>
      </c>
      <c r="G240" s="55">
        <f>F240*1.15</f>
        <v>448.49999999999994</v>
      </c>
      <c r="H240" s="54" t="s">
        <v>48</v>
      </c>
      <c r="I240" s="54">
        <v>520</v>
      </c>
    </row>
    <row r="241" spans="1:9" ht="12.75">
      <c r="A241" t="s">
        <v>59</v>
      </c>
      <c r="B241" s="29" t="s">
        <v>57</v>
      </c>
      <c r="C241" s="31" t="s">
        <v>39</v>
      </c>
      <c r="D241" s="36">
        <v>263</v>
      </c>
      <c r="E241" s="3">
        <v>1</v>
      </c>
      <c r="F241" s="3">
        <f>D241*E241</f>
        <v>263</v>
      </c>
      <c r="G241" s="3">
        <f>F241*1.15</f>
        <v>302.45</v>
      </c>
      <c r="H241" s="15" t="s">
        <v>48</v>
      </c>
      <c r="I241">
        <v>350</v>
      </c>
    </row>
    <row r="242" spans="1:9" ht="12.75">
      <c r="A242" t="s">
        <v>60</v>
      </c>
      <c r="B242" s="29" t="s">
        <v>57</v>
      </c>
      <c r="C242" s="31" t="s">
        <v>39</v>
      </c>
      <c r="D242" s="36">
        <v>615</v>
      </c>
      <c r="E242" s="3">
        <v>1</v>
      </c>
      <c r="F242" s="3">
        <f>D242*E242</f>
        <v>615</v>
      </c>
      <c r="G242" s="3">
        <f>F242*1.15</f>
        <v>707.25</v>
      </c>
      <c r="H242" s="15" t="s">
        <v>48</v>
      </c>
      <c r="I242">
        <v>820</v>
      </c>
    </row>
    <row r="243" spans="1:9" ht="12.75">
      <c r="A243" t="s">
        <v>120</v>
      </c>
      <c r="B243" s="29" t="s">
        <v>57</v>
      </c>
      <c r="C243" s="31" t="s">
        <v>39</v>
      </c>
      <c r="D243" s="36">
        <v>158</v>
      </c>
      <c r="E243" s="3">
        <v>1</v>
      </c>
      <c r="F243" s="3">
        <f>D243*E243</f>
        <v>158</v>
      </c>
      <c r="G243" s="3">
        <f>F243*1.15</f>
        <v>181.7</v>
      </c>
      <c r="H243" s="20" t="s">
        <v>48</v>
      </c>
      <c r="I243">
        <v>210</v>
      </c>
    </row>
    <row r="244" spans="1:9" ht="12.75">
      <c r="A244" s="39" t="s">
        <v>66</v>
      </c>
      <c r="B244" s="39" t="s">
        <v>67</v>
      </c>
      <c r="C244" s="39">
        <v>50</v>
      </c>
      <c r="D244" s="39">
        <v>98</v>
      </c>
      <c r="E244" s="40">
        <v>1</v>
      </c>
      <c r="F244" s="40">
        <f>D244*E244</f>
        <v>98</v>
      </c>
      <c r="G244" s="40">
        <f>F244*1.15</f>
        <v>112.69999999999999</v>
      </c>
      <c r="H244" s="42" t="s">
        <v>48</v>
      </c>
      <c r="I244" s="39">
        <v>130</v>
      </c>
    </row>
    <row r="245" spans="1:9" ht="12.75">
      <c r="A245" s="39" t="s">
        <v>68</v>
      </c>
      <c r="B245" s="39" t="s">
        <v>67</v>
      </c>
      <c r="C245" s="39" t="s">
        <v>69</v>
      </c>
      <c r="D245" s="39">
        <v>164</v>
      </c>
      <c r="E245" s="40">
        <v>1</v>
      </c>
      <c r="F245" s="40">
        <f>D245*E245</f>
        <v>164</v>
      </c>
      <c r="G245" s="40">
        <f>F245*1.15</f>
        <v>188.6</v>
      </c>
      <c r="H245" s="42" t="s">
        <v>48</v>
      </c>
      <c r="I245" s="39">
        <v>218</v>
      </c>
    </row>
    <row r="246" spans="1:9" ht="12.75">
      <c r="A246" s="39" t="s">
        <v>53</v>
      </c>
      <c r="B246" s="39" t="s">
        <v>54</v>
      </c>
      <c r="C246" s="39" t="s">
        <v>39</v>
      </c>
      <c r="D246" s="39">
        <v>285</v>
      </c>
      <c r="E246" s="40">
        <v>1</v>
      </c>
      <c r="F246" s="40">
        <f>D246*E246</f>
        <v>285</v>
      </c>
      <c r="G246" s="40">
        <f>F246*1.15</f>
        <v>327.75</v>
      </c>
      <c r="H246" s="42" t="s">
        <v>48</v>
      </c>
      <c r="I246" s="39">
        <v>380</v>
      </c>
    </row>
    <row r="247" spans="1:9" ht="12.75">
      <c r="A247" s="39" t="s">
        <v>55</v>
      </c>
      <c r="B247" s="39" t="s">
        <v>54</v>
      </c>
      <c r="C247" s="39" t="s">
        <v>39</v>
      </c>
      <c r="D247" s="39">
        <v>195</v>
      </c>
      <c r="E247" s="40">
        <v>1</v>
      </c>
      <c r="F247" s="40">
        <f>D247*E247</f>
        <v>195</v>
      </c>
      <c r="G247" s="40">
        <f>F247*1.15</f>
        <v>224.24999999999997</v>
      </c>
      <c r="H247" s="42" t="s">
        <v>48</v>
      </c>
      <c r="I247" s="39">
        <v>260</v>
      </c>
    </row>
    <row r="248" spans="1:9" ht="12.75">
      <c r="A248" s="39" t="s">
        <v>49</v>
      </c>
      <c r="B248" s="39" t="s">
        <v>32</v>
      </c>
      <c r="C248" s="39" t="s">
        <v>39</v>
      </c>
      <c r="D248" s="39">
        <v>345</v>
      </c>
      <c r="E248" s="40">
        <v>1</v>
      </c>
      <c r="F248" s="40">
        <f>D248*E248</f>
        <v>345</v>
      </c>
      <c r="G248" s="40">
        <f>F248*1.15</f>
        <v>396.74999999999994</v>
      </c>
      <c r="H248" s="39" t="s">
        <v>48</v>
      </c>
      <c r="I248" s="39">
        <v>460</v>
      </c>
    </row>
    <row r="249" spans="1:9" ht="13.5" thickBot="1">
      <c r="A249" t="s">
        <v>50</v>
      </c>
      <c r="B249" s="29" t="s">
        <v>51</v>
      </c>
      <c r="C249" s="31" t="s">
        <v>52</v>
      </c>
      <c r="D249" s="36">
        <v>293</v>
      </c>
      <c r="E249" s="3">
        <v>1</v>
      </c>
      <c r="F249" s="3">
        <f>D249*E249</f>
        <v>293</v>
      </c>
      <c r="G249" s="3">
        <f>F249*1.15</f>
        <v>336.95</v>
      </c>
      <c r="H249" s="19" t="s">
        <v>48</v>
      </c>
      <c r="I249">
        <v>390</v>
      </c>
    </row>
    <row r="250" spans="1:9" ht="12.75">
      <c r="A250" s="45" t="s">
        <v>59</v>
      </c>
      <c r="B250" s="46" t="s">
        <v>57</v>
      </c>
      <c r="C250" s="47" t="s">
        <v>72</v>
      </c>
      <c r="D250" s="48">
        <v>263</v>
      </c>
      <c r="E250" s="49">
        <v>1</v>
      </c>
      <c r="F250" s="49">
        <f>D250*E250</f>
        <v>263</v>
      </c>
      <c r="G250" s="49">
        <f>F250*1.12</f>
        <v>294.56</v>
      </c>
      <c r="H250" s="45" t="s">
        <v>119</v>
      </c>
      <c r="I250" s="45">
        <v>350</v>
      </c>
    </row>
    <row r="251" spans="1:9" ht="12.75">
      <c r="A251" t="s">
        <v>120</v>
      </c>
      <c r="B251" s="29" t="s">
        <v>57</v>
      </c>
      <c r="C251" s="31" t="s">
        <v>72</v>
      </c>
      <c r="D251" s="36">
        <v>158</v>
      </c>
      <c r="E251" s="3">
        <v>1</v>
      </c>
      <c r="F251" s="3">
        <f>D251*E251</f>
        <v>158</v>
      </c>
      <c r="G251" s="3">
        <f>F251*1.12</f>
        <v>176.96</v>
      </c>
      <c r="H251" s="20" t="s">
        <v>119</v>
      </c>
      <c r="I251">
        <v>210</v>
      </c>
    </row>
    <row r="252" spans="1:9" ht="12.75">
      <c r="A252" t="s">
        <v>121</v>
      </c>
      <c r="B252" s="30" t="s">
        <v>62</v>
      </c>
      <c r="C252" s="31" t="s">
        <v>72</v>
      </c>
      <c r="D252" s="36">
        <v>299</v>
      </c>
      <c r="E252" s="3">
        <v>1</v>
      </c>
      <c r="F252" s="3">
        <f>D252*E252</f>
        <v>299</v>
      </c>
      <c r="G252" s="3">
        <f>F252*1.12</f>
        <v>334.88000000000005</v>
      </c>
      <c r="H252" s="15" t="s">
        <v>119</v>
      </c>
      <c r="I252">
        <v>398</v>
      </c>
    </row>
    <row r="253" spans="1:9" ht="12.75">
      <c r="A253" s="18" t="s">
        <v>316</v>
      </c>
      <c r="B253" s="18" t="s">
        <v>62</v>
      </c>
      <c r="C253" s="6" t="s">
        <v>24</v>
      </c>
      <c r="D253" s="6">
        <v>369</v>
      </c>
      <c r="E253" s="3">
        <v>1</v>
      </c>
      <c r="F253" s="3">
        <f>D253*E253</f>
        <v>369</v>
      </c>
      <c r="G253" s="3">
        <f>F253*1.12</f>
        <v>413.28000000000003</v>
      </c>
      <c r="H253" s="15" t="s">
        <v>119</v>
      </c>
      <c r="I253">
        <v>450</v>
      </c>
    </row>
    <row r="254" spans="1:9" ht="12.75">
      <c r="A254" t="s">
        <v>61</v>
      </c>
      <c r="B254" s="30" t="s">
        <v>62</v>
      </c>
      <c r="C254" s="31" t="s">
        <v>72</v>
      </c>
      <c r="D254" s="36">
        <v>210</v>
      </c>
      <c r="E254" s="3">
        <v>1</v>
      </c>
      <c r="F254" s="3">
        <f>D254*E254</f>
        <v>210</v>
      </c>
      <c r="G254" s="3">
        <f>F254*1.12</f>
        <v>235.20000000000002</v>
      </c>
      <c r="H254" s="14" t="s">
        <v>119</v>
      </c>
      <c r="I254">
        <v>280</v>
      </c>
    </row>
    <row r="255" spans="1:9" ht="12.75">
      <c r="A255" s="18" t="s">
        <v>317</v>
      </c>
      <c r="B255" s="18" t="s">
        <v>62</v>
      </c>
      <c r="C255" s="6" t="s">
        <v>24</v>
      </c>
      <c r="D255" s="6">
        <v>230</v>
      </c>
      <c r="E255" s="3">
        <v>1</v>
      </c>
      <c r="F255" s="3">
        <f>D255*E255</f>
        <v>230</v>
      </c>
      <c r="G255" s="3">
        <f>F255*1.12</f>
        <v>257.6</v>
      </c>
      <c r="H255" s="15" t="s">
        <v>119</v>
      </c>
      <c r="I255">
        <v>280</v>
      </c>
    </row>
    <row r="256" spans="1:9" ht="13.5" thickBot="1">
      <c r="A256" s="18" t="s">
        <v>253</v>
      </c>
      <c r="B256" s="18" t="s">
        <v>64</v>
      </c>
      <c r="C256" s="6" t="s">
        <v>72</v>
      </c>
      <c r="D256" s="6">
        <v>369</v>
      </c>
      <c r="E256" s="3">
        <v>1</v>
      </c>
      <c r="F256" s="3">
        <f>D256*E256</f>
        <v>369</v>
      </c>
      <c r="G256" s="3">
        <f>F256*1.12</f>
        <v>413.28000000000003</v>
      </c>
      <c r="H256" s="15" t="s">
        <v>119</v>
      </c>
      <c r="I256">
        <v>450</v>
      </c>
    </row>
    <row r="257" spans="1:9" ht="12.75">
      <c r="A257" s="57" t="s">
        <v>131</v>
      </c>
      <c r="B257" s="57" t="s">
        <v>93</v>
      </c>
      <c r="C257" s="50" t="s">
        <v>75</v>
      </c>
      <c r="D257" s="45">
        <v>326</v>
      </c>
      <c r="E257" s="49">
        <v>1</v>
      </c>
      <c r="F257" s="49">
        <f>D257*E257</f>
        <v>326</v>
      </c>
      <c r="G257" s="49">
        <f>F257*1.12</f>
        <v>365.12000000000006</v>
      </c>
      <c r="H257" s="50" t="s">
        <v>292</v>
      </c>
      <c r="I257" s="45">
        <v>398</v>
      </c>
    </row>
    <row r="258" spans="1:9" ht="12.75">
      <c r="A258" s="18" t="s">
        <v>206</v>
      </c>
      <c r="B258" s="18" t="s">
        <v>93</v>
      </c>
      <c r="C258" s="6" t="s">
        <v>75</v>
      </c>
      <c r="D258">
        <v>312</v>
      </c>
      <c r="E258" s="3">
        <v>1</v>
      </c>
      <c r="F258" s="3">
        <f>D258*E258</f>
        <v>312</v>
      </c>
      <c r="G258" s="3">
        <f>F258*1.15</f>
        <v>358.79999999999995</v>
      </c>
      <c r="H258" s="20" t="s">
        <v>292</v>
      </c>
      <c r="I258">
        <v>380</v>
      </c>
    </row>
    <row r="259" spans="1:9" ht="12.75">
      <c r="A259" s="18" t="s">
        <v>208</v>
      </c>
      <c r="B259" s="18" t="s">
        <v>93</v>
      </c>
      <c r="C259" s="6" t="s">
        <v>76</v>
      </c>
      <c r="D259">
        <v>484</v>
      </c>
      <c r="E259" s="3">
        <v>1</v>
      </c>
      <c r="F259" s="3">
        <f>D259*E259</f>
        <v>484</v>
      </c>
      <c r="G259" s="3">
        <f>F259*1.12</f>
        <v>542.08</v>
      </c>
      <c r="H259" s="20" t="s">
        <v>292</v>
      </c>
      <c r="I259">
        <v>590</v>
      </c>
    </row>
    <row r="260" spans="1:9" ht="12.75">
      <c r="A260" s="18" t="s">
        <v>209</v>
      </c>
      <c r="B260" s="18" t="s">
        <v>93</v>
      </c>
      <c r="C260" s="6" t="s">
        <v>76</v>
      </c>
      <c r="D260">
        <v>197</v>
      </c>
      <c r="E260" s="3">
        <v>1</v>
      </c>
      <c r="F260" s="3">
        <f>D260*E260</f>
        <v>197</v>
      </c>
      <c r="G260" s="3">
        <f>F260*1.15</f>
        <v>226.54999999999998</v>
      </c>
      <c r="H260" s="20" t="s">
        <v>292</v>
      </c>
      <c r="I260">
        <v>240</v>
      </c>
    </row>
    <row r="261" spans="1:9" ht="12.75">
      <c r="A261" s="18" t="s">
        <v>210</v>
      </c>
      <c r="B261" s="18" t="s">
        <v>93</v>
      </c>
      <c r="C261" s="6" t="s">
        <v>76</v>
      </c>
      <c r="D261">
        <v>197</v>
      </c>
      <c r="E261" s="3">
        <v>1</v>
      </c>
      <c r="F261" s="3">
        <f>D261*E261</f>
        <v>197</v>
      </c>
      <c r="G261" s="3">
        <f>F261*1.15</f>
        <v>226.54999999999998</v>
      </c>
      <c r="H261" s="20" t="s">
        <v>292</v>
      </c>
      <c r="I261">
        <v>240</v>
      </c>
    </row>
    <row r="262" spans="1:9" ht="12.75">
      <c r="A262" s="18" t="s">
        <v>293</v>
      </c>
      <c r="B262" s="18" t="s">
        <v>143</v>
      </c>
      <c r="C262" s="6" t="s">
        <v>76</v>
      </c>
      <c r="D262">
        <v>476</v>
      </c>
      <c r="E262" s="3">
        <v>1</v>
      </c>
      <c r="F262" s="3">
        <f>D262*E262</f>
        <v>476</v>
      </c>
      <c r="G262" s="3">
        <f>F262*1.15</f>
        <v>547.4</v>
      </c>
      <c r="H262" s="6" t="s">
        <v>292</v>
      </c>
      <c r="I262">
        <v>580</v>
      </c>
    </row>
    <row r="263" spans="1:9" ht="12.75">
      <c r="A263" s="18" t="s">
        <v>142</v>
      </c>
      <c r="B263" s="18" t="s">
        <v>143</v>
      </c>
      <c r="C263" s="6">
        <v>54</v>
      </c>
      <c r="D263">
        <v>148</v>
      </c>
      <c r="E263" s="3">
        <v>1</v>
      </c>
      <c r="F263" s="3">
        <f>D263*E263</f>
        <v>148</v>
      </c>
      <c r="G263" s="3">
        <f>F263*1.15</f>
        <v>170.2</v>
      </c>
      <c r="H263" s="6" t="s">
        <v>292</v>
      </c>
      <c r="I263">
        <v>180</v>
      </c>
    </row>
    <row r="264" spans="1:9" ht="12.75">
      <c r="A264" s="18" t="s">
        <v>294</v>
      </c>
      <c r="B264" s="18" t="s">
        <v>143</v>
      </c>
      <c r="C264" s="6" t="s">
        <v>75</v>
      </c>
      <c r="D264">
        <v>615</v>
      </c>
      <c r="E264" s="3">
        <v>1</v>
      </c>
      <c r="F264" s="3">
        <f>D264*E264</f>
        <v>615</v>
      </c>
      <c r="G264" s="3">
        <f>F264*1.15</f>
        <v>707.25</v>
      </c>
      <c r="H264" s="6" t="s">
        <v>292</v>
      </c>
      <c r="I264">
        <v>750</v>
      </c>
    </row>
    <row r="265" spans="1:9" ht="12.75">
      <c r="A265" s="18" t="s">
        <v>295</v>
      </c>
      <c r="B265" s="18" t="s">
        <v>143</v>
      </c>
      <c r="C265" s="6" t="s">
        <v>75</v>
      </c>
      <c r="D265">
        <v>287</v>
      </c>
      <c r="E265" s="3">
        <v>1</v>
      </c>
      <c r="F265" s="3">
        <f>D265*E265</f>
        <v>287</v>
      </c>
      <c r="G265" s="3">
        <f>F265*1.15</f>
        <v>330.04999999999995</v>
      </c>
      <c r="H265" s="6" t="s">
        <v>292</v>
      </c>
      <c r="I265">
        <v>350</v>
      </c>
    </row>
    <row r="266" spans="1:11" s="6" customFormat="1" ht="12.75">
      <c r="A266" s="18" t="s">
        <v>296</v>
      </c>
      <c r="B266" s="18" t="s">
        <v>143</v>
      </c>
      <c r="C266" s="6" t="s">
        <v>76</v>
      </c>
      <c r="D266">
        <v>451</v>
      </c>
      <c r="E266" s="3">
        <v>1</v>
      </c>
      <c r="F266" s="3">
        <f>D266*E266</f>
        <v>451</v>
      </c>
      <c r="G266" s="3">
        <f>F266*1.15</f>
        <v>518.65</v>
      </c>
      <c r="H266" s="6" t="s">
        <v>292</v>
      </c>
      <c r="I266">
        <v>550</v>
      </c>
      <c r="J266"/>
      <c r="K266"/>
    </row>
    <row r="267" spans="1:9" ht="12.75">
      <c r="A267" s="18" t="s">
        <v>297</v>
      </c>
      <c r="B267" s="18" t="s">
        <v>143</v>
      </c>
      <c r="C267" s="6" t="s">
        <v>75</v>
      </c>
      <c r="D267">
        <v>918</v>
      </c>
      <c r="E267" s="3">
        <v>1</v>
      </c>
      <c r="F267" s="3">
        <f>D267*E267</f>
        <v>918</v>
      </c>
      <c r="G267" s="3">
        <f>F267*1.15</f>
        <v>1055.6999999999998</v>
      </c>
      <c r="H267" s="6" t="s">
        <v>292</v>
      </c>
      <c r="I267">
        <v>1120</v>
      </c>
    </row>
    <row r="268" spans="1:9" ht="12.75">
      <c r="A268" s="18" t="s">
        <v>191</v>
      </c>
      <c r="B268" s="18" t="s">
        <v>143</v>
      </c>
      <c r="C268" s="6" t="s">
        <v>76</v>
      </c>
      <c r="D268">
        <v>242</v>
      </c>
      <c r="E268" s="3">
        <v>1</v>
      </c>
      <c r="F268" s="3">
        <f>D268*E268</f>
        <v>242</v>
      </c>
      <c r="G268" s="3">
        <f>F268*1.12</f>
        <v>271.04</v>
      </c>
      <c r="H268" s="6" t="s">
        <v>292</v>
      </c>
      <c r="I268">
        <v>295</v>
      </c>
    </row>
    <row r="269" spans="1:9" ht="12.75">
      <c r="A269" s="18" t="s">
        <v>298</v>
      </c>
      <c r="B269" s="18" t="s">
        <v>143</v>
      </c>
      <c r="C269" s="6" t="s">
        <v>76</v>
      </c>
      <c r="D269">
        <v>394</v>
      </c>
      <c r="E269" s="3">
        <v>1</v>
      </c>
      <c r="F269" s="3">
        <f>D269*E269</f>
        <v>394</v>
      </c>
      <c r="G269" s="3">
        <f>F269*1.12</f>
        <v>441.28000000000003</v>
      </c>
      <c r="H269" s="6" t="s">
        <v>292</v>
      </c>
      <c r="I269">
        <v>480</v>
      </c>
    </row>
    <row r="270" spans="1:9" ht="12.75">
      <c r="A270" s="18" t="s">
        <v>155</v>
      </c>
      <c r="B270" s="18" t="s">
        <v>115</v>
      </c>
      <c r="C270" s="39" t="s">
        <v>75</v>
      </c>
      <c r="D270" s="39">
        <v>394</v>
      </c>
      <c r="E270" s="40">
        <v>1</v>
      </c>
      <c r="F270" s="40">
        <f>D270*E270</f>
        <v>394</v>
      </c>
      <c r="G270" s="40">
        <f>F270*1.1</f>
        <v>433.40000000000003</v>
      </c>
      <c r="H270" s="39" t="s">
        <v>292</v>
      </c>
      <c r="I270" s="39">
        <v>480</v>
      </c>
    </row>
    <row r="271" spans="1:9" ht="13.5" thickBot="1">
      <c r="A271" s="18" t="s">
        <v>90</v>
      </c>
      <c r="B271" s="18" t="s">
        <v>115</v>
      </c>
      <c r="C271" s="39" t="s">
        <v>76</v>
      </c>
      <c r="D271" s="39">
        <v>197</v>
      </c>
      <c r="E271" s="40">
        <v>1</v>
      </c>
      <c r="F271" s="40">
        <f>D271*E271</f>
        <v>197</v>
      </c>
      <c r="G271" s="40">
        <f>F271*1.12</f>
        <v>220.64000000000001</v>
      </c>
      <c r="H271" s="42" t="s">
        <v>292</v>
      </c>
      <c r="I271" s="39">
        <v>240</v>
      </c>
    </row>
    <row r="272" spans="1:9" ht="12.75">
      <c r="A272" s="45" t="s">
        <v>96</v>
      </c>
      <c r="B272" s="51" t="s">
        <v>40</v>
      </c>
      <c r="C272" s="47" t="s">
        <v>27</v>
      </c>
      <c r="D272" s="48">
        <v>413</v>
      </c>
      <c r="E272" s="49">
        <v>1</v>
      </c>
      <c r="F272" s="49">
        <f>D272*E272</f>
        <v>413</v>
      </c>
      <c r="G272" s="49">
        <f>F272*1.12</f>
        <v>462.56000000000006</v>
      </c>
      <c r="H272" s="50" t="s">
        <v>106</v>
      </c>
      <c r="I272" s="45">
        <v>550</v>
      </c>
    </row>
    <row r="273" spans="1:9" ht="12.75">
      <c r="A273" t="s">
        <v>41</v>
      </c>
      <c r="B273" s="30" t="s">
        <v>40</v>
      </c>
      <c r="C273" s="31" t="s">
        <v>27</v>
      </c>
      <c r="D273" s="36">
        <v>360</v>
      </c>
      <c r="E273" s="3">
        <v>1</v>
      </c>
      <c r="F273" s="3">
        <f>D273*E273</f>
        <v>360</v>
      </c>
      <c r="G273" s="3">
        <f>F273*1.12</f>
        <v>403.20000000000005</v>
      </c>
      <c r="H273" s="6" t="s">
        <v>106</v>
      </c>
      <c r="I273">
        <v>480</v>
      </c>
    </row>
    <row r="274" spans="1:9" ht="12.75">
      <c r="A274" t="s">
        <v>109</v>
      </c>
      <c r="B274" s="29" t="s">
        <v>32</v>
      </c>
      <c r="C274" s="31" t="s">
        <v>24</v>
      </c>
      <c r="D274" s="36">
        <v>345</v>
      </c>
      <c r="E274" s="3">
        <v>1</v>
      </c>
      <c r="F274" s="3">
        <f>D274*E274</f>
        <v>345</v>
      </c>
      <c r="G274" s="3">
        <f>F274*1.12</f>
        <v>386.40000000000003</v>
      </c>
      <c r="H274" s="15" t="s">
        <v>106</v>
      </c>
      <c r="I274">
        <v>460</v>
      </c>
    </row>
    <row r="275" spans="1:9" ht="12.75">
      <c r="A275" s="39" t="s">
        <v>110</v>
      </c>
      <c r="B275" s="39" t="s">
        <v>32</v>
      </c>
      <c r="C275" s="39" t="s">
        <v>24</v>
      </c>
      <c r="D275" s="39">
        <v>345</v>
      </c>
      <c r="E275" s="40">
        <v>1</v>
      </c>
      <c r="F275" s="40">
        <f>D275*E275</f>
        <v>345</v>
      </c>
      <c r="G275" s="40">
        <f>F275*1.12</f>
        <v>386.40000000000003</v>
      </c>
      <c r="H275" s="39" t="s">
        <v>106</v>
      </c>
      <c r="I275" s="39">
        <v>460</v>
      </c>
    </row>
    <row r="276" spans="1:9" ht="12.75">
      <c r="A276" s="39" t="s">
        <v>111</v>
      </c>
      <c r="B276" s="39" t="s">
        <v>32</v>
      </c>
      <c r="C276" s="39" t="s">
        <v>24</v>
      </c>
      <c r="D276" s="39">
        <v>354</v>
      </c>
      <c r="E276" s="40">
        <v>1</v>
      </c>
      <c r="F276" s="40">
        <f>D276*E276</f>
        <v>354</v>
      </c>
      <c r="G276" s="40">
        <f>F276*1.12</f>
        <v>396.48</v>
      </c>
      <c r="H276" s="42" t="s">
        <v>106</v>
      </c>
      <c r="I276" s="39">
        <v>460</v>
      </c>
    </row>
    <row r="277" spans="1:9" ht="12.75">
      <c r="A277" t="s">
        <v>107</v>
      </c>
      <c r="B277" s="30" t="s">
        <v>64</v>
      </c>
      <c r="C277" s="31" t="s">
        <v>27</v>
      </c>
      <c r="D277" s="36">
        <v>299</v>
      </c>
      <c r="E277" s="3">
        <v>1</v>
      </c>
      <c r="F277" s="3">
        <f>D277*E277</f>
        <v>299</v>
      </c>
      <c r="G277" s="3">
        <f>F277*1.12</f>
        <v>334.88000000000005</v>
      </c>
      <c r="H277" s="20" t="s">
        <v>106</v>
      </c>
      <c r="I277">
        <v>398</v>
      </c>
    </row>
    <row r="278" spans="1:9" ht="12.75">
      <c r="A278" t="s">
        <v>108</v>
      </c>
      <c r="B278" s="30" t="s">
        <v>64</v>
      </c>
      <c r="C278" s="31" t="s">
        <v>27</v>
      </c>
      <c r="D278" s="36">
        <v>210</v>
      </c>
      <c r="E278" s="3">
        <v>1</v>
      </c>
      <c r="F278" s="3">
        <f>D278*E278</f>
        <v>210</v>
      </c>
      <c r="G278" s="3">
        <f>F278*1.12</f>
        <v>235.20000000000002</v>
      </c>
      <c r="H278" s="17" t="s">
        <v>106</v>
      </c>
      <c r="I278">
        <v>280</v>
      </c>
    </row>
    <row r="279" spans="1:9" ht="12.75">
      <c r="A279" t="s">
        <v>104</v>
      </c>
      <c r="B279" s="29" t="s">
        <v>16</v>
      </c>
      <c r="C279" s="31" t="s">
        <v>24</v>
      </c>
      <c r="D279" s="36">
        <v>360</v>
      </c>
      <c r="E279" s="3">
        <v>1</v>
      </c>
      <c r="F279" s="3">
        <f>D279*E279</f>
        <v>360</v>
      </c>
      <c r="G279" s="3">
        <f>F279*1.12</f>
        <v>403.20000000000005</v>
      </c>
      <c r="H279" s="6" t="s">
        <v>106</v>
      </c>
      <c r="I279">
        <v>480</v>
      </c>
    </row>
    <row r="280" spans="1:9" ht="12.75">
      <c r="A280" t="s">
        <v>45</v>
      </c>
      <c r="B280" s="30" t="s">
        <v>44</v>
      </c>
      <c r="C280" s="31" t="s">
        <v>27</v>
      </c>
      <c r="D280" s="36">
        <v>299</v>
      </c>
      <c r="E280" s="3">
        <v>1</v>
      </c>
      <c r="F280" s="3">
        <f>D280*E280</f>
        <v>299</v>
      </c>
      <c r="G280" s="3">
        <f>F280*1.12</f>
        <v>334.88000000000005</v>
      </c>
      <c r="H280" s="14" t="s">
        <v>106</v>
      </c>
      <c r="I280">
        <v>398</v>
      </c>
    </row>
    <row r="281" spans="1:9" ht="12.75">
      <c r="A281" t="s">
        <v>46</v>
      </c>
      <c r="B281" s="30" t="s">
        <v>44</v>
      </c>
      <c r="C281" s="31" t="s">
        <v>27</v>
      </c>
      <c r="D281" s="36">
        <v>435</v>
      </c>
      <c r="E281" s="3">
        <v>1</v>
      </c>
      <c r="F281" s="3">
        <f>D281*E281</f>
        <v>435</v>
      </c>
      <c r="G281" s="3">
        <f>F281*1.12</f>
        <v>487.20000000000005</v>
      </c>
      <c r="H281" s="6" t="s">
        <v>106</v>
      </c>
      <c r="I281">
        <v>580</v>
      </c>
    </row>
    <row r="282" spans="1:9" ht="12.75">
      <c r="A282" t="s">
        <v>113</v>
      </c>
      <c r="B282" s="29" t="s">
        <v>112</v>
      </c>
      <c r="C282" s="31" t="s">
        <v>24</v>
      </c>
      <c r="D282" s="36">
        <v>443</v>
      </c>
      <c r="E282" s="3">
        <v>1</v>
      </c>
      <c r="F282" s="3">
        <f>D282*E282</f>
        <v>443</v>
      </c>
      <c r="G282" s="3">
        <f>F282*1.12</f>
        <v>496.16</v>
      </c>
      <c r="H282" s="20" t="s">
        <v>106</v>
      </c>
      <c r="I282">
        <v>590</v>
      </c>
    </row>
    <row r="283" spans="1:9" ht="12.75">
      <c r="A283" s="39" t="s">
        <v>114</v>
      </c>
      <c r="B283" s="39" t="s">
        <v>115</v>
      </c>
      <c r="C283" s="39" t="s">
        <v>24</v>
      </c>
      <c r="D283" s="39">
        <v>360</v>
      </c>
      <c r="E283" s="40">
        <v>1</v>
      </c>
      <c r="F283" s="40">
        <f>D283*E283</f>
        <v>360</v>
      </c>
      <c r="G283" s="40">
        <f>F283*1.12</f>
        <v>403.20000000000005</v>
      </c>
      <c r="H283" s="42" t="s">
        <v>106</v>
      </c>
      <c r="I283" s="39">
        <v>480</v>
      </c>
    </row>
    <row r="284" spans="1:9" ht="13.5" thickBot="1">
      <c r="A284" t="s">
        <v>116</v>
      </c>
      <c r="B284" s="29" t="s">
        <v>115</v>
      </c>
      <c r="C284" s="31" t="s">
        <v>24</v>
      </c>
      <c r="D284" s="36">
        <v>180</v>
      </c>
      <c r="E284" s="3">
        <v>1</v>
      </c>
      <c r="F284" s="3">
        <f>D284*E284</f>
        <v>180</v>
      </c>
      <c r="G284" s="3">
        <f>F284*1.12</f>
        <v>201.60000000000002</v>
      </c>
      <c r="H284" s="15" t="s">
        <v>106</v>
      </c>
      <c r="I284">
        <v>240</v>
      </c>
    </row>
    <row r="285" spans="1:9" ht="12.75">
      <c r="A285" s="45" t="s">
        <v>272</v>
      </c>
      <c r="B285" s="46" t="s">
        <v>58</v>
      </c>
      <c r="C285" s="47" t="s">
        <v>76</v>
      </c>
      <c r="D285" s="48">
        <v>263</v>
      </c>
      <c r="E285" s="49">
        <v>1</v>
      </c>
      <c r="F285" s="49">
        <f>D285*E285</f>
        <v>263</v>
      </c>
      <c r="G285" s="49">
        <f>F285*1.12</f>
        <v>294.56</v>
      </c>
      <c r="H285" s="50" t="s">
        <v>271</v>
      </c>
      <c r="I285" s="45">
        <v>350</v>
      </c>
    </row>
    <row r="286" spans="1:9" ht="12.75">
      <c r="A286" t="s">
        <v>239</v>
      </c>
      <c r="B286" s="29" t="s">
        <v>32</v>
      </c>
      <c r="C286" s="31" t="s">
        <v>72</v>
      </c>
      <c r="D286" s="36">
        <v>345</v>
      </c>
      <c r="E286" s="3">
        <v>1</v>
      </c>
      <c r="F286" s="3">
        <f>D286*E286</f>
        <v>345</v>
      </c>
      <c r="G286" s="3">
        <f>F286*1.12</f>
        <v>386.40000000000003</v>
      </c>
      <c r="H286" s="20" t="s">
        <v>271</v>
      </c>
      <c r="I286">
        <v>460</v>
      </c>
    </row>
    <row r="287" spans="1:9" ht="12.75">
      <c r="A287" s="39" t="s">
        <v>235</v>
      </c>
      <c r="B287" s="39" t="s">
        <v>32</v>
      </c>
      <c r="C287" s="39" t="s">
        <v>76</v>
      </c>
      <c r="D287" s="39">
        <v>345</v>
      </c>
      <c r="E287" s="40">
        <v>1</v>
      </c>
      <c r="F287" s="40">
        <f>D287*E287</f>
        <v>345</v>
      </c>
      <c r="G287" s="40">
        <f>F287*1.12</f>
        <v>386.40000000000003</v>
      </c>
      <c r="H287" s="43" t="s">
        <v>271</v>
      </c>
      <c r="I287" s="39">
        <v>460</v>
      </c>
    </row>
    <row r="288" spans="1:9" ht="12.75">
      <c r="A288" t="s">
        <v>273</v>
      </c>
      <c r="B288" s="29" t="s">
        <v>93</v>
      </c>
      <c r="C288" s="31" t="s">
        <v>76</v>
      </c>
      <c r="D288" s="36">
        <v>488</v>
      </c>
      <c r="E288" s="3">
        <v>1</v>
      </c>
      <c r="F288" s="3">
        <f>D288*E288</f>
        <v>488</v>
      </c>
      <c r="G288" s="3">
        <f>F288*1.12</f>
        <v>546.5600000000001</v>
      </c>
      <c r="H288" s="15" t="s">
        <v>271</v>
      </c>
      <c r="I288">
        <v>650</v>
      </c>
    </row>
    <row r="289" spans="1:9" ht="12.75">
      <c r="A289" t="s">
        <v>142</v>
      </c>
      <c r="B289" s="29" t="s">
        <v>143</v>
      </c>
      <c r="C289" s="31">
        <v>54</v>
      </c>
      <c r="D289" s="36">
        <v>135</v>
      </c>
      <c r="E289" s="3">
        <v>1</v>
      </c>
      <c r="F289" s="3">
        <f>D289*E289</f>
        <v>135</v>
      </c>
      <c r="G289" s="3">
        <f>F289*1.12</f>
        <v>151.20000000000002</v>
      </c>
      <c r="H289" s="6" t="s">
        <v>271</v>
      </c>
      <c r="I289">
        <v>180</v>
      </c>
    </row>
    <row r="290" spans="1:9" ht="12.75">
      <c r="A290" t="s">
        <v>192</v>
      </c>
      <c r="B290" s="29" t="s">
        <v>143</v>
      </c>
      <c r="C290" s="31" t="s">
        <v>76</v>
      </c>
      <c r="D290" s="36">
        <v>263</v>
      </c>
      <c r="E290" s="3">
        <v>1</v>
      </c>
      <c r="F290" s="3">
        <f>D290*E290</f>
        <v>263</v>
      </c>
      <c r="G290" s="3">
        <f>F290*1.12</f>
        <v>294.56</v>
      </c>
      <c r="H290" s="6" t="s">
        <v>271</v>
      </c>
      <c r="I290">
        <v>350</v>
      </c>
    </row>
    <row r="291" spans="1:9" ht="12.75">
      <c r="A291" t="s">
        <v>191</v>
      </c>
      <c r="B291" s="29" t="s">
        <v>143</v>
      </c>
      <c r="C291" s="31" t="s">
        <v>76</v>
      </c>
      <c r="D291" s="36">
        <v>221</v>
      </c>
      <c r="E291" s="3">
        <v>1</v>
      </c>
      <c r="F291" s="3">
        <f>D291*E291</f>
        <v>221</v>
      </c>
      <c r="G291" s="3">
        <f>F291*1.12</f>
        <v>247.52</v>
      </c>
      <c r="H291" s="6" t="s">
        <v>271</v>
      </c>
      <c r="I291">
        <v>295</v>
      </c>
    </row>
    <row r="292" spans="1:9" ht="12.75">
      <c r="A292" s="39" t="s">
        <v>238</v>
      </c>
      <c r="B292" s="39" t="s">
        <v>115</v>
      </c>
      <c r="C292" s="39">
        <v>54</v>
      </c>
      <c r="D292" s="39">
        <v>120</v>
      </c>
      <c r="E292" s="40">
        <v>1</v>
      </c>
      <c r="F292" s="40">
        <f>D292*E292</f>
        <v>120</v>
      </c>
      <c r="G292" s="40">
        <f>F292*1.12</f>
        <v>134.4</v>
      </c>
      <c r="H292" s="41" t="s">
        <v>271</v>
      </c>
      <c r="I292" s="39">
        <v>160</v>
      </c>
    </row>
    <row r="293" spans="1:9" ht="12.75">
      <c r="A293" s="39" t="s">
        <v>155</v>
      </c>
      <c r="B293" s="39" t="s">
        <v>115</v>
      </c>
      <c r="C293" s="39" t="s">
        <v>76</v>
      </c>
      <c r="D293" s="39">
        <v>360</v>
      </c>
      <c r="E293" s="40">
        <v>1</v>
      </c>
      <c r="F293" s="40">
        <f>D293*E293</f>
        <v>360</v>
      </c>
      <c r="G293" s="40">
        <f>F293*1.12</f>
        <v>403.20000000000005</v>
      </c>
      <c r="H293" s="42" t="s">
        <v>271</v>
      </c>
      <c r="I293" s="39">
        <v>480</v>
      </c>
    </row>
    <row r="294" spans="1:9" ht="12.75">
      <c r="A294" s="39" t="s">
        <v>158</v>
      </c>
      <c r="B294" s="39" t="s">
        <v>115</v>
      </c>
      <c r="C294" s="39" t="s">
        <v>72</v>
      </c>
      <c r="D294" s="39">
        <v>299</v>
      </c>
      <c r="E294" s="40">
        <v>1</v>
      </c>
      <c r="F294" s="40">
        <f>D294*E294</f>
        <v>299</v>
      </c>
      <c r="G294" s="40">
        <f>F294*1.12</f>
        <v>334.88000000000005</v>
      </c>
      <c r="H294" s="42" t="s">
        <v>271</v>
      </c>
      <c r="I294" s="39">
        <v>398</v>
      </c>
    </row>
    <row r="295" spans="1:9" ht="13.5" thickBot="1">
      <c r="A295" t="s">
        <v>116</v>
      </c>
      <c r="B295" s="29" t="s">
        <v>115</v>
      </c>
      <c r="C295" s="31" t="s">
        <v>72</v>
      </c>
      <c r="D295" s="36">
        <v>180</v>
      </c>
      <c r="E295" s="3">
        <v>1</v>
      </c>
      <c r="F295" s="3">
        <f>D295*E295</f>
        <v>180</v>
      </c>
      <c r="G295" s="3">
        <f>F295*1.12</f>
        <v>201.60000000000002</v>
      </c>
      <c r="H295" s="15" t="s">
        <v>271</v>
      </c>
      <c r="I295">
        <v>240</v>
      </c>
    </row>
    <row r="296" spans="1:9" ht="12.75">
      <c r="A296" s="57" t="s">
        <v>105</v>
      </c>
      <c r="B296" s="57" t="s">
        <v>54</v>
      </c>
      <c r="C296" s="54" t="s">
        <v>76</v>
      </c>
      <c r="D296" s="54">
        <v>226</v>
      </c>
      <c r="E296" s="55">
        <v>1</v>
      </c>
      <c r="F296" s="55">
        <f>D296*E296</f>
        <v>226</v>
      </c>
      <c r="G296" s="55">
        <f>F296*1.12</f>
        <v>253.12000000000003</v>
      </c>
      <c r="H296" s="54" t="s">
        <v>291</v>
      </c>
      <c r="I296" s="54">
        <v>275</v>
      </c>
    </row>
    <row r="297" spans="1:9" ht="12.75">
      <c r="A297" s="18" t="s">
        <v>114</v>
      </c>
      <c r="B297" s="18" t="s">
        <v>115</v>
      </c>
      <c r="C297" s="39" t="s">
        <v>76</v>
      </c>
      <c r="D297" s="39">
        <v>394</v>
      </c>
      <c r="E297" s="40">
        <v>1</v>
      </c>
      <c r="F297" s="40">
        <f>D297*E297</f>
        <v>394</v>
      </c>
      <c r="G297" s="40">
        <f>F297*1.1</f>
        <v>433.40000000000003</v>
      </c>
      <c r="H297" s="42" t="s">
        <v>291</v>
      </c>
      <c r="I297" s="39">
        <v>480</v>
      </c>
    </row>
    <row r="298" spans="1:9" ht="13.5" thickBot="1">
      <c r="A298" s="18" t="s">
        <v>116</v>
      </c>
      <c r="B298" s="18" t="s">
        <v>115</v>
      </c>
      <c r="C298" s="6" t="s">
        <v>76</v>
      </c>
      <c r="D298">
        <v>197</v>
      </c>
      <c r="E298" s="3">
        <v>1</v>
      </c>
      <c r="F298" s="3">
        <f>D298*E298</f>
        <v>197</v>
      </c>
      <c r="G298" s="3">
        <f>F298*1.12</f>
        <v>220.64000000000001</v>
      </c>
      <c r="H298" s="20" t="s">
        <v>291</v>
      </c>
      <c r="I298">
        <v>240</v>
      </c>
    </row>
    <row r="299" spans="1:9" ht="12.75">
      <c r="A299" s="54" t="s">
        <v>30</v>
      </c>
      <c r="B299" s="54" t="s">
        <v>58</v>
      </c>
      <c r="C299" s="54" t="s">
        <v>72</v>
      </c>
      <c r="D299" s="54">
        <v>180</v>
      </c>
      <c r="E299" s="55">
        <v>1</v>
      </c>
      <c r="F299" s="55">
        <f>D299*E299</f>
        <v>180</v>
      </c>
      <c r="G299" s="55">
        <f>F299*1.07</f>
        <v>192.60000000000002</v>
      </c>
      <c r="H299" s="59" t="s">
        <v>256</v>
      </c>
      <c r="I299" s="54">
        <v>240</v>
      </c>
    </row>
    <row r="300" spans="1:9" ht="12.75">
      <c r="A300" s="39" t="s">
        <v>111</v>
      </c>
      <c r="B300" s="39" t="s">
        <v>32</v>
      </c>
      <c r="C300" s="39" t="s">
        <v>24</v>
      </c>
      <c r="D300" s="39">
        <v>354</v>
      </c>
      <c r="E300" s="40">
        <v>1</v>
      </c>
      <c r="F300" s="40">
        <f>D300*E300</f>
        <v>354</v>
      </c>
      <c r="G300" s="40">
        <f>F300*1.07</f>
        <v>378.78000000000003</v>
      </c>
      <c r="H300" s="43" t="s">
        <v>256</v>
      </c>
      <c r="I300" s="39">
        <v>460</v>
      </c>
    </row>
    <row r="301" spans="1:9" ht="12.75">
      <c r="A301" t="s">
        <v>257</v>
      </c>
      <c r="B301" s="29" t="s">
        <v>20</v>
      </c>
      <c r="C301" s="31" t="s">
        <v>24</v>
      </c>
      <c r="D301" s="36">
        <v>563</v>
      </c>
      <c r="E301" s="3">
        <v>1</v>
      </c>
      <c r="F301" s="3">
        <f>D301*E301</f>
        <v>563</v>
      </c>
      <c r="G301" s="3">
        <f>F301*1.07</f>
        <v>602.4100000000001</v>
      </c>
      <c r="H301" s="19" t="s">
        <v>256</v>
      </c>
      <c r="I301">
        <v>750</v>
      </c>
    </row>
    <row r="302" spans="1:9" ht="12.75">
      <c r="A302" t="s">
        <v>125</v>
      </c>
      <c r="B302" s="30" t="s">
        <v>124</v>
      </c>
      <c r="C302" s="31" t="s">
        <v>18</v>
      </c>
      <c r="D302" s="36">
        <v>210</v>
      </c>
      <c r="E302" s="3">
        <v>2</v>
      </c>
      <c r="F302" s="3">
        <f>D302*E302</f>
        <v>420</v>
      </c>
      <c r="G302" s="3">
        <f>F302*1.07</f>
        <v>449.40000000000003</v>
      </c>
      <c r="H302" s="15" t="s">
        <v>256</v>
      </c>
      <c r="I302">
        <v>280</v>
      </c>
    </row>
    <row r="303" spans="1:9" ht="13.5" thickBot="1">
      <c r="A303" t="s">
        <v>166</v>
      </c>
      <c r="B303" s="29" t="s">
        <v>112</v>
      </c>
      <c r="C303" s="31" t="s">
        <v>24</v>
      </c>
      <c r="D303" s="36">
        <v>454</v>
      </c>
      <c r="E303" s="3">
        <v>1</v>
      </c>
      <c r="F303" s="3">
        <f>D303*E303</f>
        <v>454</v>
      </c>
      <c r="G303" s="3">
        <f>F303*1.07</f>
        <v>485.78000000000003</v>
      </c>
      <c r="H303" s="20" t="s">
        <v>256</v>
      </c>
      <c r="I303">
        <v>590</v>
      </c>
    </row>
    <row r="304" spans="1:9" ht="12.75">
      <c r="A304" s="45" t="s">
        <v>56</v>
      </c>
      <c r="B304" s="46" t="s">
        <v>57</v>
      </c>
      <c r="C304" s="47" t="s">
        <v>17</v>
      </c>
      <c r="D304" s="48">
        <v>390</v>
      </c>
      <c r="E304" s="49">
        <v>1</v>
      </c>
      <c r="F304" s="49">
        <f>D304*E304</f>
        <v>390</v>
      </c>
      <c r="G304" s="49">
        <f>F304*1.1</f>
        <v>429.00000000000006</v>
      </c>
      <c r="H304" s="58" t="s">
        <v>195</v>
      </c>
      <c r="I304" s="45">
        <v>520</v>
      </c>
    </row>
    <row r="305" spans="1:9" ht="12.75">
      <c r="A305" t="s">
        <v>198</v>
      </c>
      <c r="B305" s="29" t="s">
        <v>57</v>
      </c>
      <c r="C305" s="31" t="s">
        <v>17</v>
      </c>
      <c r="D305" s="36">
        <v>338</v>
      </c>
      <c r="E305" s="3">
        <v>1</v>
      </c>
      <c r="F305" s="3">
        <f>D305*E305</f>
        <v>338</v>
      </c>
      <c r="G305" s="3">
        <f>F305*1.1</f>
        <v>371.8</v>
      </c>
      <c r="H305" s="22" t="s">
        <v>195</v>
      </c>
      <c r="I305">
        <v>450</v>
      </c>
    </row>
    <row r="306" spans="1:9" ht="12.75">
      <c r="A306" t="s">
        <v>197</v>
      </c>
      <c r="B306" s="29" t="s">
        <v>57</v>
      </c>
      <c r="C306" s="31" t="s">
        <v>17</v>
      </c>
      <c r="D306" s="36">
        <v>188</v>
      </c>
      <c r="E306" s="3">
        <v>1</v>
      </c>
      <c r="F306" s="3">
        <f>D306*E306</f>
        <v>188</v>
      </c>
      <c r="G306" s="3">
        <f>F306*1.1</f>
        <v>206.8</v>
      </c>
      <c r="H306" s="22" t="s">
        <v>195</v>
      </c>
      <c r="I306">
        <v>250</v>
      </c>
    </row>
    <row r="307" spans="1:9" ht="12.75">
      <c r="A307" t="s">
        <v>196</v>
      </c>
      <c r="B307" s="29" t="s">
        <v>57</v>
      </c>
      <c r="C307" s="31" t="s">
        <v>17</v>
      </c>
      <c r="D307" s="36">
        <v>188</v>
      </c>
      <c r="E307" s="3">
        <v>1</v>
      </c>
      <c r="F307" s="3">
        <f>D307*E307</f>
        <v>188</v>
      </c>
      <c r="G307" s="3">
        <f>F307*1.1</f>
        <v>206.8</v>
      </c>
      <c r="H307" s="22" t="s">
        <v>195</v>
      </c>
      <c r="I307">
        <v>250</v>
      </c>
    </row>
    <row r="308" spans="1:9" ht="12.75">
      <c r="A308" t="s">
        <v>199</v>
      </c>
      <c r="B308" s="29" t="s">
        <v>57</v>
      </c>
      <c r="C308" s="31" t="s">
        <v>17</v>
      </c>
      <c r="D308" s="36">
        <v>638</v>
      </c>
      <c r="E308" s="3">
        <v>1</v>
      </c>
      <c r="F308" s="3">
        <f>D308*E308</f>
        <v>638</v>
      </c>
      <c r="G308" s="3">
        <f>F308*1.1</f>
        <v>701.8000000000001</v>
      </c>
      <c r="H308" s="22" t="s">
        <v>195</v>
      </c>
      <c r="I308">
        <v>850</v>
      </c>
    </row>
    <row r="309" spans="1:9" ht="12.75">
      <c r="A309" t="s">
        <v>59</v>
      </c>
      <c r="B309" s="29" t="s">
        <v>57</v>
      </c>
      <c r="C309" s="31" t="s">
        <v>17</v>
      </c>
      <c r="D309" s="36">
        <v>263</v>
      </c>
      <c r="E309" s="3">
        <v>1</v>
      </c>
      <c r="F309" s="3">
        <f>D309*E309</f>
        <v>263</v>
      </c>
      <c r="G309" s="3">
        <f>F309*1.1</f>
        <v>289.3</v>
      </c>
      <c r="H309" t="s">
        <v>195</v>
      </c>
      <c r="I309">
        <v>350</v>
      </c>
    </row>
    <row r="310" spans="1:9" ht="12.75">
      <c r="A310" t="s">
        <v>60</v>
      </c>
      <c r="B310" s="29" t="s">
        <v>57</v>
      </c>
      <c r="C310" s="31" t="s">
        <v>17</v>
      </c>
      <c r="D310" s="36">
        <v>615</v>
      </c>
      <c r="E310" s="3">
        <v>1</v>
      </c>
      <c r="F310" s="3">
        <f>D310*E310</f>
        <v>615</v>
      </c>
      <c r="G310" s="3">
        <f>F310*1.1</f>
        <v>676.5</v>
      </c>
      <c r="H310" s="15" t="s">
        <v>195</v>
      </c>
      <c r="I310">
        <v>820</v>
      </c>
    </row>
    <row r="311" spans="1:9" ht="12.75">
      <c r="A311" s="39" t="s">
        <v>200</v>
      </c>
      <c r="B311" s="39" t="s">
        <v>67</v>
      </c>
      <c r="C311" s="39" t="s">
        <v>201</v>
      </c>
      <c r="D311" s="39">
        <v>98</v>
      </c>
      <c r="E311" s="40">
        <v>1</v>
      </c>
      <c r="F311" s="40">
        <f>D311*E311</f>
        <v>98</v>
      </c>
      <c r="G311" s="40">
        <f>F311*1.1</f>
        <v>107.80000000000001</v>
      </c>
      <c r="H311" s="42" t="s">
        <v>195</v>
      </c>
      <c r="I311" s="39">
        <v>130</v>
      </c>
    </row>
    <row r="312" spans="1:9" ht="12.75">
      <c r="A312" s="39" t="s">
        <v>66</v>
      </c>
      <c r="B312" s="39" t="s">
        <v>67</v>
      </c>
      <c r="C312" s="39" t="s">
        <v>201</v>
      </c>
      <c r="D312" s="39">
        <v>98</v>
      </c>
      <c r="E312" s="40">
        <v>1</v>
      </c>
      <c r="F312" s="40">
        <f>D312*E312</f>
        <v>98</v>
      </c>
      <c r="G312" s="40">
        <f>F312*1.1</f>
        <v>107.80000000000001</v>
      </c>
      <c r="H312" s="42" t="s">
        <v>195</v>
      </c>
      <c r="I312" s="39">
        <v>130</v>
      </c>
    </row>
    <row r="313" spans="1:9" ht="12.75">
      <c r="A313" s="39" t="s">
        <v>202</v>
      </c>
      <c r="B313" s="39" t="s">
        <v>67</v>
      </c>
      <c r="C313" s="39" t="s">
        <v>17</v>
      </c>
      <c r="D313" s="39">
        <v>146</v>
      </c>
      <c r="E313" s="40">
        <v>1</v>
      </c>
      <c r="F313" s="40">
        <f>D313*E313</f>
        <v>146</v>
      </c>
      <c r="G313" s="40">
        <f>F313*1.1</f>
        <v>160.60000000000002</v>
      </c>
      <c r="H313" s="42" t="s">
        <v>195</v>
      </c>
      <c r="I313" s="39">
        <v>195</v>
      </c>
    </row>
    <row r="314" spans="1:9" ht="12.75">
      <c r="A314" s="39" t="s">
        <v>151</v>
      </c>
      <c r="B314" s="39" t="s">
        <v>67</v>
      </c>
      <c r="C314" s="39" t="s">
        <v>17</v>
      </c>
      <c r="D314" s="39">
        <v>164</v>
      </c>
      <c r="E314" s="40">
        <v>1</v>
      </c>
      <c r="F314" s="40">
        <f>D314*E314</f>
        <v>164</v>
      </c>
      <c r="G314" s="40">
        <f>F314*1.1</f>
        <v>180.4</v>
      </c>
      <c r="H314" s="43" t="s">
        <v>195</v>
      </c>
      <c r="I314" s="39">
        <v>218</v>
      </c>
    </row>
    <row r="315" spans="1:9" ht="12.75">
      <c r="A315" s="39" t="s">
        <v>68</v>
      </c>
      <c r="B315" s="39" t="s">
        <v>67</v>
      </c>
      <c r="C315" s="39" t="s">
        <v>17</v>
      </c>
      <c r="D315" s="39">
        <v>164</v>
      </c>
      <c r="E315" s="40">
        <v>1</v>
      </c>
      <c r="F315" s="40">
        <f>D315*E315</f>
        <v>164</v>
      </c>
      <c r="G315" s="40">
        <f>F315*1.1</f>
        <v>180.4</v>
      </c>
      <c r="H315" s="42" t="s">
        <v>195</v>
      </c>
      <c r="I315" s="39">
        <v>218</v>
      </c>
    </row>
    <row r="316" spans="1:9" ht="12.75">
      <c r="A316" s="39" t="s">
        <v>203</v>
      </c>
      <c r="B316" s="39" t="s">
        <v>67</v>
      </c>
      <c r="C316" s="39" t="s">
        <v>17</v>
      </c>
      <c r="D316" s="39">
        <v>180</v>
      </c>
      <c r="E316" s="40">
        <v>1</v>
      </c>
      <c r="F316" s="40">
        <f>D316*E316</f>
        <v>180</v>
      </c>
      <c r="G316" s="40">
        <f>F316*1.1</f>
        <v>198.00000000000003</v>
      </c>
      <c r="H316" s="42" t="s">
        <v>195</v>
      </c>
      <c r="I316" s="39">
        <v>240</v>
      </c>
    </row>
    <row r="317" spans="1:9" ht="12.75">
      <c r="A317" s="39" t="s">
        <v>204</v>
      </c>
      <c r="B317" s="39" t="s">
        <v>67</v>
      </c>
      <c r="C317" s="39" t="s">
        <v>17</v>
      </c>
      <c r="D317" s="39">
        <v>263</v>
      </c>
      <c r="E317" s="40">
        <v>1</v>
      </c>
      <c r="F317" s="40">
        <f>D317*E317</f>
        <v>263</v>
      </c>
      <c r="G317" s="40">
        <f>F317*1.1</f>
        <v>289.3</v>
      </c>
      <c r="H317" s="39" t="s">
        <v>195</v>
      </c>
      <c r="I317" s="39">
        <v>350</v>
      </c>
    </row>
    <row r="318" spans="1:9" ht="12.75">
      <c r="A318" s="39" t="s">
        <v>205</v>
      </c>
      <c r="B318" s="39" t="s">
        <v>32</v>
      </c>
      <c r="C318" s="39" t="s">
        <v>17</v>
      </c>
      <c r="D318" s="39">
        <v>345</v>
      </c>
      <c r="E318" s="40">
        <v>1</v>
      </c>
      <c r="F318" s="40">
        <f>D318*E318</f>
        <v>345</v>
      </c>
      <c r="G318" s="40">
        <f>F318*1.1</f>
        <v>379.50000000000006</v>
      </c>
      <c r="H318" s="42" t="s">
        <v>195</v>
      </c>
      <c r="I318" s="39">
        <v>460</v>
      </c>
    </row>
    <row r="319" spans="1:9" ht="12.75">
      <c r="A319" t="s">
        <v>140</v>
      </c>
      <c r="B319" s="29" t="s">
        <v>93</v>
      </c>
      <c r="C319" s="31" t="s">
        <v>72</v>
      </c>
      <c r="D319" s="36">
        <v>374</v>
      </c>
      <c r="E319" s="3">
        <v>1</v>
      </c>
      <c r="F319" s="3">
        <f>D319*E319</f>
        <v>374</v>
      </c>
      <c r="G319" s="3">
        <f>F319*1.1</f>
        <v>411.40000000000003</v>
      </c>
      <c r="H319" s="20" t="s">
        <v>195</v>
      </c>
      <c r="I319">
        <v>498</v>
      </c>
    </row>
    <row r="320" spans="1:9" ht="12.75">
      <c r="A320" t="s">
        <v>131</v>
      </c>
      <c r="B320" s="29" t="s">
        <v>93</v>
      </c>
      <c r="C320" s="31" t="s">
        <v>72</v>
      </c>
      <c r="D320" s="36">
        <v>299</v>
      </c>
      <c r="E320" s="3">
        <v>1</v>
      </c>
      <c r="F320" s="3">
        <f>D320*E320</f>
        <v>299</v>
      </c>
      <c r="G320" s="3">
        <f>F320*1.1</f>
        <v>328.90000000000003</v>
      </c>
      <c r="H320" s="14" t="s">
        <v>195</v>
      </c>
      <c r="I320">
        <v>398</v>
      </c>
    </row>
    <row r="321" spans="1:9" ht="12.75">
      <c r="A321" t="s">
        <v>206</v>
      </c>
      <c r="B321" s="29" t="s">
        <v>93</v>
      </c>
      <c r="C321" s="31" t="s">
        <v>72</v>
      </c>
      <c r="D321" s="36">
        <v>285</v>
      </c>
      <c r="E321" s="3">
        <v>1</v>
      </c>
      <c r="F321" s="3">
        <f>D321*E321</f>
        <v>285</v>
      </c>
      <c r="G321" s="3">
        <f>F321*1.1</f>
        <v>313.5</v>
      </c>
      <c r="H321" s="20" t="s">
        <v>195</v>
      </c>
      <c r="I321">
        <v>380</v>
      </c>
    </row>
    <row r="322" spans="1:9" ht="12.75">
      <c r="A322" t="s">
        <v>207</v>
      </c>
      <c r="B322" s="29" t="s">
        <v>93</v>
      </c>
      <c r="C322" s="31" t="s">
        <v>72</v>
      </c>
      <c r="D322" s="36">
        <v>285</v>
      </c>
      <c r="E322" s="3">
        <v>1</v>
      </c>
      <c r="F322" s="3">
        <f>D322*E322</f>
        <v>285</v>
      </c>
      <c r="G322" s="3">
        <f>F322*1.1</f>
        <v>313.5</v>
      </c>
      <c r="H322" s="20" t="s">
        <v>195</v>
      </c>
      <c r="I322">
        <v>380</v>
      </c>
    </row>
    <row r="323" spans="1:9" ht="12.75">
      <c r="A323" t="s">
        <v>208</v>
      </c>
      <c r="B323" s="29" t="s">
        <v>93</v>
      </c>
      <c r="C323" s="31" t="s">
        <v>72</v>
      </c>
      <c r="D323" s="36">
        <v>443</v>
      </c>
      <c r="E323" s="3">
        <v>1</v>
      </c>
      <c r="F323" s="3">
        <f>D323*E323</f>
        <v>443</v>
      </c>
      <c r="G323" s="3">
        <f>F323*1.1</f>
        <v>487.3</v>
      </c>
      <c r="H323" s="20" t="s">
        <v>195</v>
      </c>
      <c r="I323">
        <v>590</v>
      </c>
    </row>
    <row r="324" spans="1:9" ht="12.75">
      <c r="A324" t="s">
        <v>209</v>
      </c>
      <c r="B324" s="29" t="s">
        <v>93</v>
      </c>
      <c r="C324" s="31" t="s">
        <v>72</v>
      </c>
      <c r="D324" s="36">
        <v>180</v>
      </c>
      <c r="E324" s="3">
        <v>1</v>
      </c>
      <c r="F324" s="3">
        <f>D324*E324</f>
        <v>180</v>
      </c>
      <c r="G324" s="3">
        <f>F324*1.1</f>
        <v>198.00000000000003</v>
      </c>
      <c r="H324" s="20" t="s">
        <v>195</v>
      </c>
      <c r="I324">
        <v>240</v>
      </c>
    </row>
    <row r="325" spans="1:9" ht="12.75">
      <c r="A325" t="s">
        <v>210</v>
      </c>
      <c r="B325" s="29" t="s">
        <v>93</v>
      </c>
      <c r="C325" s="31" t="s">
        <v>72</v>
      </c>
      <c r="D325" s="36">
        <v>180</v>
      </c>
      <c r="E325" s="3">
        <v>1</v>
      </c>
      <c r="F325" s="3">
        <f>D325*E325</f>
        <v>180</v>
      </c>
      <c r="G325" s="3">
        <f>F325*1.1</f>
        <v>198.00000000000003</v>
      </c>
      <c r="H325" s="20" t="s">
        <v>195</v>
      </c>
      <c r="I325">
        <v>240</v>
      </c>
    </row>
    <row r="326" spans="1:9" ht="12.75">
      <c r="A326" t="s">
        <v>92</v>
      </c>
      <c r="B326" s="29" t="s">
        <v>93</v>
      </c>
      <c r="C326" s="31" t="s">
        <v>24</v>
      </c>
      <c r="D326" s="36">
        <v>315</v>
      </c>
      <c r="E326" s="3">
        <v>1</v>
      </c>
      <c r="F326" s="3">
        <f>D326*E326</f>
        <v>315</v>
      </c>
      <c r="G326" s="3">
        <f>F326*1.1</f>
        <v>346.5</v>
      </c>
      <c r="H326" t="s">
        <v>195</v>
      </c>
      <c r="I326">
        <v>420</v>
      </c>
    </row>
    <row r="327" spans="1:9" ht="12.75">
      <c r="A327" t="s">
        <v>211</v>
      </c>
      <c r="B327" s="29" t="s">
        <v>93</v>
      </c>
      <c r="C327" s="31" t="s">
        <v>72</v>
      </c>
      <c r="D327" s="36">
        <v>563</v>
      </c>
      <c r="E327" s="3">
        <v>1</v>
      </c>
      <c r="F327" s="3">
        <f>D327*E327</f>
        <v>563</v>
      </c>
      <c r="G327" s="3">
        <f>F327*1.1</f>
        <v>619.3000000000001</v>
      </c>
      <c r="H327" s="20" t="s">
        <v>195</v>
      </c>
      <c r="I327">
        <v>750</v>
      </c>
    </row>
    <row r="328" spans="1:9" ht="12.75">
      <c r="A328" t="s">
        <v>113</v>
      </c>
      <c r="B328" s="29" t="s">
        <v>112</v>
      </c>
      <c r="C328" s="31" t="s">
        <v>17</v>
      </c>
      <c r="D328" s="36">
        <v>443</v>
      </c>
      <c r="E328" s="3">
        <v>1</v>
      </c>
      <c r="F328" s="3">
        <f>D328*E328</f>
        <v>443</v>
      </c>
      <c r="G328" s="3">
        <f>F328*1.1</f>
        <v>487.3</v>
      </c>
      <c r="H328" s="20" t="s">
        <v>195</v>
      </c>
      <c r="I328">
        <v>590</v>
      </c>
    </row>
    <row r="329" spans="1:9" ht="13.5" thickBot="1">
      <c r="A329" t="s">
        <v>212</v>
      </c>
      <c r="B329" s="29" t="s">
        <v>112</v>
      </c>
      <c r="C329" s="31" t="s">
        <v>17</v>
      </c>
      <c r="D329" s="36">
        <v>454</v>
      </c>
      <c r="E329" s="3">
        <v>1</v>
      </c>
      <c r="F329" s="3">
        <f>D329*E329</f>
        <v>454</v>
      </c>
      <c r="G329" s="3">
        <f>F329*1.1</f>
        <v>499.40000000000003</v>
      </c>
      <c r="H329" s="20" t="s">
        <v>195</v>
      </c>
      <c r="I329">
        <v>590</v>
      </c>
    </row>
    <row r="330" spans="1:9" ht="12.75">
      <c r="A330" s="45" t="s">
        <v>157</v>
      </c>
      <c r="B330" s="46" t="s">
        <v>57</v>
      </c>
      <c r="C330" s="47" t="s">
        <v>24</v>
      </c>
      <c r="D330" s="48">
        <v>263</v>
      </c>
      <c r="E330" s="49">
        <v>1</v>
      </c>
      <c r="F330" s="49">
        <f>D330*E330</f>
        <v>263</v>
      </c>
      <c r="G330" s="49">
        <f>F330*1.1</f>
        <v>289.3</v>
      </c>
      <c r="H330" s="56" t="s">
        <v>156</v>
      </c>
      <c r="I330" s="45">
        <v>350</v>
      </c>
    </row>
    <row r="331" spans="1:9" ht="12.75">
      <c r="A331" t="s">
        <v>59</v>
      </c>
      <c r="B331" s="29" t="s">
        <v>57</v>
      </c>
      <c r="C331" s="31" t="s">
        <v>24</v>
      </c>
      <c r="D331" s="36">
        <v>263</v>
      </c>
      <c r="E331" s="3">
        <v>1</v>
      </c>
      <c r="F331" s="3">
        <f>D331*E331</f>
        <v>263</v>
      </c>
      <c r="G331" s="3">
        <f>F331*1.1</f>
        <v>289.3</v>
      </c>
      <c r="H331" s="15" t="s">
        <v>156</v>
      </c>
      <c r="I331">
        <v>350</v>
      </c>
    </row>
    <row r="332" spans="1:9" ht="12.75">
      <c r="A332" t="s">
        <v>60</v>
      </c>
      <c r="B332" s="29" t="s">
        <v>57</v>
      </c>
      <c r="C332" s="31" t="s">
        <v>24</v>
      </c>
      <c r="D332" s="36">
        <v>615</v>
      </c>
      <c r="E332" s="3">
        <v>1</v>
      </c>
      <c r="F332" s="3">
        <f>D332*E332</f>
        <v>615</v>
      </c>
      <c r="G332" s="3">
        <f>F332*1.1</f>
        <v>676.5</v>
      </c>
      <c r="H332" s="15" t="s">
        <v>156</v>
      </c>
      <c r="I332">
        <v>820</v>
      </c>
    </row>
    <row r="333" spans="1:9" ht="12.75">
      <c r="A333" t="s">
        <v>152</v>
      </c>
      <c r="B333" s="29" t="s">
        <v>57</v>
      </c>
      <c r="C333" s="31" t="s">
        <v>24</v>
      </c>
      <c r="D333" s="36">
        <v>180</v>
      </c>
      <c r="E333" s="3">
        <v>1</v>
      </c>
      <c r="F333" s="3">
        <f>D333*E333</f>
        <v>180</v>
      </c>
      <c r="G333" s="3">
        <f>F333*1.1</f>
        <v>198.00000000000003</v>
      </c>
      <c r="H333" s="15" t="s">
        <v>156</v>
      </c>
      <c r="I333">
        <v>240</v>
      </c>
    </row>
    <row r="334" spans="1:9" ht="12.75">
      <c r="A334" s="39" t="s">
        <v>160</v>
      </c>
      <c r="B334" s="39" t="s">
        <v>32</v>
      </c>
      <c r="C334" s="39" t="s">
        <v>27</v>
      </c>
      <c r="D334" s="39">
        <v>345</v>
      </c>
      <c r="E334" s="40">
        <v>1</v>
      </c>
      <c r="F334" s="40">
        <f>D334*E334</f>
        <v>345</v>
      </c>
      <c r="G334" s="40">
        <f>F334*1.1</f>
        <v>379.50000000000006</v>
      </c>
      <c r="H334" s="42" t="s">
        <v>156</v>
      </c>
      <c r="I334" s="39">
        <v>460</v>
      </c>
    </row>
    <row r="335" spans="1:9" ht="12.75">
      <c r="A335" t="s">
        <v>109</v>
      </c>
      <c r="B335" s="29" t="s">
        <v>32</v>
      </c>
      <c r="C335" s="31" t="s">
        <v>27</v>
      </c>
      <c r="D335" s="36">
        <v>345</v>
      </c>
      <c r="E335" s="3">
        <v>1</v>
      </c>
      <c r="F335" s="3">
        <f>D335*E335</f>
        <v>345</v>
      </c>
      <c r="G335" s="3">
        <f>F335*1.1</f>
        <v>379.50000000000006</v>
      </c>
      <c r="H335" s="15" t="s">
        <v>156</v>
      </c>
      <c r="I335">
        <v>460</v>
      </c>
    </row>
    <row r="336" spans="1:9" ht="12.75">
      <c r="A336" t="s">
        <v>162</v>
      </c>
      <c r="B336" s="29" t="s">
        <v>16</v>
      </c>
      <c r="C336" s="31" t="s">
        <v>24</v>
      </c>
      <c r="D336" s="36">
        <v>218</v>
      </c>
      <c r="E336" s="3">
        <v>1</v>
      </c>
      <c r="F336" s="3">
        <f>D336*E336</f>
        <v>218</v>
      </c>
      <c r="G336" s="3">
        <f>F336*1.1</f>
        <v>239.8</v>
      </c>
      <c r="H336" s="14" t="s">
        <v>156</v>
      </c>
      <c r="I336">
        <v>290</v>
      </c>
    </row>
    <row r="337" spans="1:9" ht="12.75">
      <c r="A337" t="s">
        <v>154</v>
      </c>
      <c r="B337" s="29" t="s">
        <v>16</v>
      </c>
      <c r="C337" s="31" t="s">
        <v>24</v>
      </c>
      <c r="D337" s="36">
        <v>315</v>
      </c>
      <c r="E337" s="3">
        <v>1</v>
      </c>
      <c r="F337" s="3">
        <f>D337*E337</f>
        <v>315</v>
      </c>
      <c r="G337" s="3">
        <f>F337*1.1</f>
        <v>346.5</v>
      </c>
      <c r="H337" s="6" t="s">
        <v>156</v>
      </c>
      <c r="I337">
        <v>420</v>
      </c>
    </row>
    <row r="338" spans="1:9" ht="12.75">
      <c r="A338" t="s">
        <v>91</v>
      </c>
      <c r="B338" s="29" t="s">
        <v>16</v>
      </c>
      <c r="C338" s="31" t="s">
        <v>24</v>
      </c>
      <c r="D338" s="36">
        <v>263</v>
      </c>
      <c r="E338" s="3">
        <v>1</v>
      </c>
      <c r="F338" s="3">
        <f>D338*E338</f>
        <v>263</v>
      </c>
      <c r="G338" s="3">
        <f>F338*1.1</f>
        <v>289.3</v>
      </c>
      <c r="H338" s="20" t="s">
        <v>156</v>
      </c>
      <c r="I338">
        <v>350</v>
      </c>
    </row>
    <row r="339" spans="1:9" ht="12.75">
      <c r="A339" t="s">
        <v>104</v>
      </c>
      <c r="B339" s="29" t="s">
        <v>16</v>
      </c>
      <c r="C339" s="31" t="s">
        <v>27</v>
      </c>
      <c r="D339" s="36">
        <v>360</v>
      </c>
      <c r="E339" s="3">
        <v>1</v>
      </c>
      <c r="F339" s="3">
        <f>D339*E339</f>
        <v>360</v>
      </c>
      <c r="G339" s="3">
        <f>F339*1.1</f>
        <v>396.00000000000006</v>
      </c>
      <c r="H339" t="s">
        <v>156</v>
      </c>
      <c r="I339">
        <v>480</v>
      </c>
    </row>
    <row r="340" spans="1:9" ht="12.75">
      <c r="A340" t="s">
        <v>100</v>
      </c>
      <c r="B340" s="29" t="s">
        <v>16</v>
      </c>
      <c r="C340" s="31" t="s">
        <v>24</v>
      </c>
      <c r="D340" s="36">
        <v>165</v>
      </c>
      <c r="E340" s="3">
        <v>1</v>
      </c>
      <c r="F340" s="3">
        <f>D340*E340</f>
        <v>165</v>
      </c>
      <c r="G340" s="3">
        <f>F340*1.1</f>
        <v>181.50000000000003</v>
      </c>
      <c r="H340" s="14" t="s">
        <v>156</v>
      </c>
      <c r="I340">
        <v>220</v>
      </c>
    </row>
    <row r="341" spans="1:9" ht="12.75">
      <c r="A341" s="39" t="s">
        <v>161</v>
      </c>
      <c r="B341" s="39" t="s">
        <v>16</v>
      </c>
      <c r="C341" s="39" t="s">
        <v>24</v>
      </c>
      <c r="D341" s="39">
        <v>221</v>
      </c>
      <c r="E341" s="40">
        <v>1</v>
      </c>
      <c r="F341" s="40">
        <f>D341*E341</f>
        <v>221</v>
      </c>
      <c r="G341" s="40">
        <f>F341*1.1</f>
        <v>243.10000000000002</v>
      </c>
      <c r="H341" s="42" t="s">
        <v>156</v>
      </c>
      <c r="I341" s="39">
        <v>295</v>
      </c>
    </row>
    <row r="342" spans="1:9" ht="12.75">
      <c r="A342" t="s">
        <v>113</v>
      </c>
      <c r="B342" s="29" t="s">
        <v>112</v>
      </c>
      <c r="C342" s="31" t="s">
        <v>24</v>
      </c>
      <c r="D342" s="36">
        <v>443</v>
      </c>
      <c r="E342" s="3">
        <v>1</v>
      </c>
      <c r="F342" s="3">
        <f>D342*E342</f>
        <v>443</v>
      </c>
      <c r="G342" s="3">
        <f>F342*1.1</f>
        <v>487.3</v>
      </c>
      <c r="H342" s="20" t="s">
        <v>156</v>
      </c>
      <c r="I342">
        <v>590</v>
      </c>
    </row>
    <row r="343" spans="1:9" ht="12.75">
      <c r="A343" s="39" t="s">
        <v>114</v>
      </c>
      <c r="B343" s="39" t="s">
        <v>115</v>
      </c>
      <c r="C343" s="39" t="s">
        <v>27</v>
      </c>
      <c r="D343" s="39">
        <v>360</v>
      </c>
      <c r="E343" s="40">
        <v>1</v>
      </c>
      <c r="F343" s="40">
        <f>D343*E343</f>
        <v>360</v>
      </c>
      <c r="G343" s="40">
        <f>F343*1.1</f>
        <v>396.00000000000006</v>
      </c>
      <c r="H343" s="42" t="s">
        <v>156</v>
      </c>
      <c r="I343" s="39">
        <v>480</v>
      </c>
    </row>
    <row r="344" spans="1:9" ht="12.75">
      <c r="A344" s="39" t="s">
        <v>158</v>
      </c>
      <c r="B344" s="39" t="s">
        <v>115</v>
      </c>
      <c r="C344" s="39" t="s">
        <v>27</v>
      </c>
      <c r="D344" s="39">
        <v>299</v>
      </c>
      <c r="E344" s="40">
        <v>1</v>
      </c>
      <c r="F344" s="40">
        <f>D344*E344</f>
        <v>299</v>
      </c>
      <c r="G344" s="40">
        <f>F344*1.1</f>
        <v>328.90000000000003</v>
      </c>
      <c r="H344" s="42" t="s">
        <v>156</v>
      </c>
      <c r="I344" s="39">
        <v>398</v>
      </c>
    </row>
    <row r="345" spans="1:9" ht="12.75">
      <c r="A345" s="39" t="s">
        <v>159</v>
      </c>
      <c r="B345" s="39" t="s">
        <v>115</v>
      </c>
      <c r="C345" s="39" t="s">
        <v>27</v>
      </c>
      <c r="D345" s="39">
        <v>420</v>
      </c>
      <c r="E345" s="40">
        <v>1</v>
      </c>
      <c r="F345" s="40">
        <f>D345*E345</f>
        <v>420</v>
      </c>
      <c r="G345" s="40">
        <f>F345*1.1</f>
        <v>462.00000000000006</v>
      </c>
      <c r="H345" s="42" t="s">
        <v>156</v>
      </c>
      <c r="I345" s="39">
        <v>560</v>
      </c>
    </row>
    <row r="346" spans="1:9" ht="13.5" thickBot="1">
      <c r="A346" t="s">
        <v>116</v>
      </c>
      <c r="B346" s="29" t="s">
        <v>115</v>
      </c>
      <c r="C346" s="31" t="s">
        <v>27</v>
      </c>
      <c r="D346" s="36">
        <v>180</v>
      </c>
      <c r="E346" s="3">
        <v>1</v>
      </c>
      <c r="F346" s="3">
        <f>D346*E346</f>
        <v>180</v>
      </c>
      <c r="G346" s="3">
        <f>F346*1.1</f>
        <v>198.00000000000003</v>
      </c>
      <c r="H346" s="15" t="s">
        <v>156</v>
      </c>
      <c r="I346">
        <v>240</v>
      </c>
    </row>
    <row r="347" spans="1:9" ht="12.75">
      <c r="A347" s="57" t="s">
        <v>96</v>
      </c>
      <c r="B347" s="57" t="s">
        <v>40</v>
      </c>
      <c r="C347" s="50" t="s">
        <v>27</v>
      </c>
      <c r="D347" s="50">
        <v>451</v>
      </c>
      <c r="E347" s="49">
        <v>1</v>
      </c>
      <c r="F347" s="49">
        <f>D347*E347</f>
        <v>451</v>
      </c>
      <c r="G347" s="49">
        <f>F347*1.12</f>
        <v>505.12000000000006</v>
      </c>
      <c r="H347" s="56" t="s">
        <v>308</v>
      </c>
      <c r="I347" s="45">
        <v>550</v>
      </c>
    </row>
    <row r="348" spans="1:9" ht="12.75">
      <c r="A348" s="18" t="s">
        <v>42</v>
      </c>
      <c r="B348" s="18" t="s">
        <v>40</v>
      </c>
      <c r="C348" s="6" t="s">
        <v>27</v>
      </c>
      <c r="D348" s="6">
        <v>244</v>
      </c>
      <c r="E348" s="3">
        <v>1</v>
      </c>
      <c r="F348" s="3">
        <f>D348*E348</f>
        <v>244</v>
      </c>
      <c r="G348" s="3">
        <f>F348*1.12</f>
        <v>273.28000000000003</v>
      </c>
      <c r="H348" s="14" t="s">
        <v>308</v>
      </c>
      <c r="I348">
        <v>298</v>
      </c>
    </row>
    <row r="349" spans="1:9" ht="13.5" thickBot="1">
      <c r="A349" s="18" t="s">
        <v>253</v>
      </c>
      <c r="B349" s="18" t="s">
        <v>64</v>
      </c>
      <c r="C349" s="6" t="s">
        <v>27</v>
      </c>
      <c r="D349" s="6">
        <v>369</v>
      </c>
      <c r="E349" s="3">
        <v>1</v>
      </c>
      <c r="F349" s="3">
        <f>D349*E349</f>
        <v>369</v>
      </c>
      <c r="G349" s="3">
        <f>F349*1.12</f>
        <v>413.28000000000003</v>
      </c>
      <c r="H349" s="14" t="s">
        <v>308</v>
      </c>
      <c r="I349">
        <v>450</v>
      </c>
    </row>
    <row r="350" spans="1:9" ht="12.75">
      <c r="A350" s="57" t="s">
        <v>59</v>
      </c>
      <c r="B350" s="57" t="s">
        <v>57</v>
      </c>
      <c r="C350" s="50" t="s">
        <v>39</v>
      </c>
      <c r="D350" s="50">
        <v>287</v>
      </c>
      <c r="E350" s="49">
        <v>1</v>
      </c>
      <c r="F350" s="49">
        <f>D350*E350</f>
        <v>287</v>
      </c>
      <c r="G350" s="49">
        <f>F350*1.12</f>
        <v>321.44000000000005</v>
      </c>
      <c r="H350" s="50" t="s">
        <v>303</v>
      </c>
      <c r="I350" s="45">
        <v>350</v>
      </c>
    </row>
    <row r="351" spans="1:9" ht="12.75">
      <c r="A351" s="18" t="s">
        <v>152</v>
      </c>
      <c r="B351" s="18" t="s">
        <v>57</v>
      </c>
      <c r="C351" s="6" t="s">
        <v>39</v>
      </c>
      <c r="D351" s="6">
        <v>197</v>
      </c>
      <c r="E351" s="3">
        <v>1</v>
      </c>
      <c r="F351" s="3">
        <f>D351*E351</f>
        <v>197</v>
      </c>
      <c r="G351" s="3">
        <f>F351*1.12</f>
        <v>220.64000000000001</v>
      </c>
      <c r="H351" s="20" t="s">
        <v>303</v>
      </c>
      <c r="I351">
        <v>240</v>
      </c>
    </row>
    <row r="352" spans="1:9" ht="12.75">
      <c r="A352" s="18" t="s">
        <v>160</v>
      </c>
      <c r="B352" s="18" t="s">
        <v>32</v>
      </c>
      <c r="C352" s="39" t="s">
        <v>39</v>
      </c>
      <c r="D352" s="39">
        <v>377</v>
      </c>
      <c r="E352" s="40">
        <v>1</v>
      </c>
      <c r="F352" s="40">
        <f>D352*E352</f>
        <v>377</v>
      </c>
      <c r="G352" s="40">
        <f>F352*1.12</f>
        <v>422.24000000000007</v>
      </c>
      <c r="H352" s="43" t="s">
        <v>303</v>
      </c>
      <c r="I352" s="39">
        <v>460</v>
      </c>
    </row>
    <row r="353" spans="1:9" ht="12.75">
      <c r="A353" s="18" t="s">
        <v>206</v>
      </c>
      <c r="B353" s="18" t="s">
        <v>93</v>
      </c>
      <c r="C353" s="6" t="s">
        <v>39</v>
      </c>
      <c r="D353">
        <v>312</v>
      </c>
      <c r="E353" s="3">
        <v>1</v>
      </c>
      <c r="F353" s="3">
        <f>D353*E353</f>
        <v>312</v>
      </c>
      <c r="G353" s="3">
        <f>F353*1.15</f>
        <v>358.79999999999995</v>
      </c>
      <c r="H353" s="20" t="s">
        <v>303</v>
      </c>
      <c r="I353">
        <v>380</v>
      </c>
    </row>
    <row r="354" spans="1:11" ht="13.5" thickBot="1">
      <c r="A354" s="18" t="s">
        <v>304</v>
      </c>
      <c r="B354" s="18" t="s">
        <v>20</v>
      </c>
      <c r="C354" s="6" t="s">
        <v>39</v>
      </c>
      <c r="D354" s="6">
        <v>369</v>
      </c>
      <c r="E354" s="3">
        <v>1</v>
      </c>
      <c r="F354" s="3">
        <f>D354*E354</f>
        <v>369</v>
      </c>
      <c r="G354" s="3">
        <f>F354*1.12</f>
        <v>413.28000000000003</v>
      </c>
      <c r="H354" s="14" t="s">
        <v>303</v>
      </c>
      <c r="I354" s="6">
        <v>450</v>
      </c>
      <c r="J354" s="6"/>
      <c r="K354" s="6"/>
    </row>
    <row r="355" spans="1:9" ht="12.75">
      <c r="A355" s="54" t="s">
        <v>200</v>
      </c>
      <c r="B355" s="54" t="s">
        <v>67</v>
      </c>
      <c r="C355" s="54">
        <v>52</v>
      </c>
      <c r="D355" s="54">
        <v>98</v>
      </c>
      <c r="E355" s="55">
        <v>1</v>
      </c>
      <c r="F355" s="55">
        <f>D355*E355</f>
        <v>98</v>
      </c>
      <c r="G355" s="55">
        <f>F355*1.15</f>
        <v>112.69999999999999</v>
      </c>
      <c r="H355" s="54" t="s">
        <v>250</v>
      </c>
      <c r="I355" s="54">
        <v>130</v>
      </c>
    </row>
    <row r="356" spans="1:9" ht="12.75">
      <c r="A356" s="39" t="s">
        <v>151</v>
      </c>
      <c r="B356" s="39" t="s">
        <v>67</v>
      </c>
      <c r="C356" s="39" t="s">
        <v>72</v>
      </c>
      <c r="D356" s="39">
        <v>164</v>
      </c>
      <c r="E356" s="40">
        <v>1</v>
      </c>
      <c r="F356" s="40">
        <f>D356*E356</f>
        <v>164</v>
      </c>
      <c r="G356" s="40">
        <f>F356*1.15</f>
        <v>188.6</v>
      </c>
      <c r="H356" s="43" t="s">
        <v>250</v>
      </c>
      <c r="I356" s="39">
        <v>218</v>
      </c>
    </row>
    <row r="357" spans="1:9" ht="13.5" thickBot="1">
      <c r="A357" t="s">
        <v>139</v>
      </c>
      <c r="B357" s="29" t="s">
        <v>32</v>
      </c>
      <c r="C357" s="31" t="s">
        <v>72</v>
      </c>
      <c r="D357" s="36">
        <v>345</v>
      </c>
      <c r="E357" s="3">
        <v>1</v>
      </c>
      <c r="F357" s="3">
        <f>D357*E357</f>
        <v>345</v>
      </c>
      <c r="G357" s="3">
        <f>F357*1.15</f>
        <v>396.74999999999994</v>
      </c>
      <c r="H357" s="14" t="s">
        <v>250</v>
      </c>
      <c r="I357">
        <v>460</v>
      </c>
    </row>
    <row r="358" spans="1:9" ht="12.75">
      <c r="A358" s="45" t="s">
        <v>82</v>
      </c>
      <c r="B358" s="51" t="s">
        <v>79</v>
      </c>
      <c r="C358" s="47" t="s">
        <v>17</v>
      </c>
      <c r="D358" s="48">
        <v>195</v>
      </c>
      <c r="E358" s="49">
        <v>1</v>
      </c>
      <c r="F358" s="49">
        <f>D358*E358</f>
        <v>195</v>
      </c>
      <c r="G358" s="49">
        <f>F358*1.12</f>
        <v>218.40000000000003</v>
      </c>
      <c r="H358" s="50" t="s">
        <v>80</v>
      </c>
      <c r="I358" s="45">
        <v>260</v>
      </c>
    </row>
    <row r="359" spans="1:9" ht="12.75">
      <c r="A359" t="s">
        <v>81</v>
      </c>
      <c r="B359" s="30" t="s">
        <v>79</v>
      </c>
      <c r="C359" s="31" t="s">
        <v>17</v>
      </c>
      <c r="D359" s="36">
        <v>218</v>
      </c>
      <c r="E359" s="3">
        <v>1</v>
      </c>
      <c r="F359" s="3">
        <f>D359*E359</f>
        <v>218</v>
      </c>
      <c r="G359" s="3">
        <f>F359*1.12</f>
        <v>244.16000000000003</v>
      </c>
      <c r="H359" s="20" t="s">
        <v>80</v>
      </c>
      <c r="I359">
        <v>290</v>
      </c>
    </row>
    <row r="360" spans="1:9" ht="12.75">
      <c r="A360" t="s">
        <v>78</v>
      </c>
      <c r="B360" s="30" t="s">
        <v>79</v>
      </c>
      <c r="C360" s="31" t="s">
        <v>17</v>
      </c>
      <c r="D360" s="36">
        <v>180</v>
      </c>
      <c r="E360" s="3">
        <v>1</v>
      </c>
      <c r="F360" s="3">
        <f>D360*E360</f>
        <v>180</v>
      </c>
      <c r="G360" s="3">
        <f>F360*1.12</f>
        <v>201.60000000000002</v>
      </c>
      <c r="H360" s="6" t="s">
        <v>80</v>
      </c>
      <c r="I360">
        <v>240</v>
      </c>
    </row>
    <row r="361" spans="1:9" ht="12.75">
      <c r="A361" t="s">
        <v>118</v>
      </c>
      <c r="B361" s="30" t="s">
        <v>83</v>
      </c>
      <c r="C361" s="31" t="s">
        <v>17</v>
      </c>
      <c r="D361" s="36">
        <v>199</v>
      </c>
      <c r="E361" s="3">
        <v>1</v>
      </c>
      <c r="F361" s="3">
        <f>D361*E361</f>
        <v>199</v>
      </c>
      <c r="G361" s="3">
        <f>F361*1.12</f>
        <v>222.88000000000002</v>
      </c>
      <c r="H361" s="6" t="s">
        <v>80</v>
      </c>
      <c r="I361">
        <v>265</v>
      </c>
    </row>
    <row r="362" spans="1:9" ht="12.75">
      <c r="A362" t="s">
        <v>84</v>
      </c>
      <c r="B362" s="30" t="s">
        <v>83</v>
      </c>
      <c r="C362" s="31" t="s">
        <v>17</v>
      </c>
      <c r="D362" s="36">
        <v>180</v>
      </c>
      <c r="E362" s="3">
        <v>1</v>
      </c>
      <c r="F362" s="3">
        <f>D362*E362</f>
        <v>180</v>
      </c>
      <c r="G362" s="3">
        <f>F362*1.12</f>
        <v>201.60000000000002</v>
      </c>
      <c r="H362" s="6" t="s">
        <v>80</v>
      </c>
      <c r="I362">
        <v>240</v>
      </c>
    </row>
    <row r="363" spans="1:9" ht="12.75">
      <c r="A363" t="s">
        <v>85</v>
      </c>
      <c r="B363" s="30" t="s">
        <v>44</v>
      </c>
      <c r="C363" s="31" t="s">
        <v>39</v>
      </c>
      <c r="D363" s="36">
        <v>405</v>
      </c>
      <c r="E363" s="3">
        <v>1</v>
      </c>
      <c r="F363" s="3">
        <f>D363*E363</f>
        <v>405</v>
      </c>
      <c r="G363" s="3">
        <f>F363*1.12</f>
        <v>453.6</v>
      </c>
      <c r="H363" s="15" t="s">
        <v>80</v>
      </c>
      <c r="I363">
        <v>540</v>
      </c>
    </row>
    <row r="364" spans="1:9" ht="12.75">
      <c r="A364" t="s">
        <v>85</v>
      </c>
      <c r="B364" s="30" t="s">
        <v>44</v>
      </c>
      <c r="C364" t="s">
        <v>76</v>
      </c>
      <c r="D364" s="36">
        <v>405</v>
      </c>
      <c r="E364" s="3">
        <v>1</v>
      </c>
      <c r="F364" s="3">
        <f>D364*E364</f>
        <v>405</v>
      </c>
      <c r="G364" s="3">
        <f>F364*1.12</f>
        <v>453.6</v>
      </c>
      <c r="H364" s="15" t="s">
        <v>80</v>
      </c>
      <c r="I364">
        <v>540</v>
      </c>
    </row>
    <row r="365" spans="1:9" ht="12.75">
      <c r="A365" t="s">
        <v>45</v>
      </c>
      <c r="B365" s="30" t="s">
        <v>44</v>
      </c>
      <c r="C365" s="31" t="s">
        <v>39</v>
      </c>
      <c r="D365" s="36">
        <v>299</v>
      </c>
      <c r="E365" s="3">
        <v>1</v>
      </c>
      <c r="F365" s="3">
        <f>D365*E365</f>
        <v>299</v>
      </c>
      <c r="G365" s="3">
        <f>F365*1.12</f>
        <v>334.88000000000005</v>
      </c>
      <c r="H365" s="6" t="s">
        <v>80</v>
      </c>
      <c r="I365">
        <v>398</v>
      </c>
    </row>
    <row r="366" spans="1:9" ht="12.75">
      <c r="A366" t="s">
        <v>87</v>
      </c>
      <c r="B366" s="30" t="s">
        <v>44</v>
      </c>
      <c r="C366" s="31" t="s">
        <v>76</v>
      </c>
      <c r="D366" s="36">
        <v>263</v>
      </c>
      <c r="E366" s="3">
        <v>1</v>
      </c>
      <c r="F366" s="3">
        <f>D366*E366</f>
        <v>263</v>
      </c>
      <c r="G366" s="3">
        <f>F366*1.12</f>
        <v>294.56</v>
      </c>
      <c r="H366" s="6" t="s">
        <v>80</v>
      </c>
      <c r="I366">
        <v>350</v>
      </c>
    </row>
    <row r="367" spans="1:9" ht="12.75">
      <c r="A367" t="s">
        <v>86</v>
      </c>
      <c r="B367" s="30" t="s">
        <v>44</v>
      </c>
      <c r="C367" s="31" t="s">
        <v>76</v>
      </c>
      <c r="D367" s="36">
        <v>749</v>
      </c>
      <c r="E367" s="3">
        <v>1</v>
      </c>
      <c r="F367" s="3">
        <f>D367*E367</f>
        <v>749</v>
      </c>
      <c r="G367" s="3">
        <f>F367*1.12</f>
        <v>838.8800000000001</v>
      </c>
      <c r="H367" s="6" t="s">
        <v>80</v>
      </c>
      <c r="I367">
        <v>998</v>
      </c>
    </row>
    <row r="368" spans="1:9" ht="13.5" thickBot="1">
      <c r="A368" t="s">
        <v>86</v>
      </c>
      <c r="B368" s="30" t="s">
        <v>44</v>
      </c>
      <c r="C368" s="31" t="s">
        <v>75</v>
      </c>
      <c r="D368" s="36">
        <v>749</v>
      </c>
      <c r="E368" s="3">
        <v>1</v>
      </c>
      <c r="F368" s="3">
        <f>D368*E368</f>
        <v>749</v>
      </c>
      <c r="G368" s="3">
        <f>F368*1.12</f>
        <v>838.8800000000001</v>
      </c>
      <c r="H368" s="6" t="s">
        <v>80</v>
      </c>
      <c r="I368">
        <v>998</v>
      </c>
    </row>
    <row r="369" spans="1:9" ht="12.75">
      <c r="A369" s="45" t="s">
        <v>246</v>
      </c>
      <c r="B369" s="46" t="s">
        <v>58</v>
      </c>
      <c r="C369" s="47" t="s">
        <v>18</v>
      </c>
      <c r="D369" s="48">
        <v>165</v>
      </c>
      <c r="E369" s="49">
        <v>1</v>
      </c>
      <c r="F369" s="49">
        <f>D369*E369</f>
        <v>165</v>
      </c>
      <c r="G369" s="49">
        <f>F369*1.12</f>
        <v>184.8</v>
      </c>
      <c r="H369" s="56" t="s">
        <v>245</v>
      </c>
      <c r="I369" s="45">
        <v>220</v>
      </c>
    </row>
    <row r="370" spans="1:9" ht="12.75">
      <c r="A370" t="s">
        <v>218</v>
      </c>
      <c r="B370" s="29" t="s">
        <v>58</v>
      </c>
      <c r="C370" s="31" t="s">
        <v>18</v>
      </c>
      <c r="D370" s="36">
        <v>165</v>
      </c>
      <c r="E370" s="3">
        <v>1</v>
      </c>
      <c r="F370" s="3">
        <f>D370*E370</f>
        <v>165</v>
      </c>
      <c r="G370" s="3">
        <f>F370*1.12</f>
        <v>184.8</v>
      </c>
      <c r="H370" s="6" t="s">
        <v>245</v>
      </c>
      <c r="I370">
        <v>220</v>
      </c>
    </row>
    <row r="371" spans="1:9" ht="12.75">
      <c r="A371" s="39" t="s">
        <v>53</v>
      </c>
      <c r="B371" s="39" t="s">
        <v>54</v>
      </c>
      <c r="C371" s="39" t="s">
        <v>18</v>
      </c>
      <c r="D371" s="39">
        <v>285</v>
      </c>
      <c r="E371" s="40">
        <v>1</v>
      </c>
      <c r="F371" s="40">
        <f>D371*E371</f>
        <v>285</v>
      </c>
      <c r="G371" s="40">
        <f>F371*1.12</f>
        <v>319.20000000000005</v>
      </c>
      <c r="H371" s="39" t="s">
        <v>245</v>
      </c>
      <c r="I371" s="39">
        <v>380</v>
      </c>
    </row>
    <row r="372" spans="1:9" ht="12.75">
      <c r="A372" s="39" t="s">
        <v>55</v>
      </c>
      <c r="B372" s="39" t="s">
        <v>54</v>
      </c>
      <c r="C372" s="39" t="s">
        <v>18</v>
      </c>
      <c r="D372" s="39">
        <v>195</v>
      </c>
      <c r="E372" s="40">
        <v>1</v>
      </c>
      <c r="F372" s="40">
        <f>D372*E372</f>
        <v>195</v>
      </c>
      <c r="G372" s="40">
        <f>F372*1.12</f>
        <v>218.40000000000003</v>
      </c>
      <c r="H372" s="42" t="s">
        <v>245</v>
      </c>
      <c r="I372" s="39">
        <v>260</v>
      </c>
    </row>
    <row r="373" spans="1:9" ht="12.75">
      <c r="A373" s="39" t="s">
        <v>130</v>
      </c>
      <c r="B373" s="39" t="s">
        <v>32</v>
      </c>
      <c r="C373" s="39" t="s">
        <v>18</v>
      </c>
      <c r="D373" s="39">
        <v>345</v>
      </c>
      <c r="E373" s="40">
        <v>1</v>
      </c>
      <c r="F373" s="40">
        <f>D373*E373</f>
        <v>345</v>
      </c>
      <c r="G373" s="40">
        <f>F373*1.12</f>
        <v>386.40000000000003</v>
      </c>
      <c r="H373" s="42" t="s">
        <v>245</v>
      </c>
      <c r="I373" s="39">
        <v>460</v>
      </c>
    </row>
    <row r="374" spans="1:9" ht="12.75">
      <c r="A374" t="s">
        <v>247</v>
      </c>
      <c r="B374" s="29" t="s">
        <v>20</v>
      </c>
      <c r="C374" s="31" t="s">
        <v>18</v>
      </c>
      <c r="D374" s="36">
        <v>299</v>
      </c>
      <c r="E374" s="3">
        <v>1</v>
      </c>
      <c r="F374" s="3">
        <f>D374*E374</f>
        <v>299</v>
      </c>
      <c r="G374" s="3">
        <f>F374*1.12</f>
        <v>334.88000000000005</v>
      </c>
      <c r="H374" s="14" t="s">
        <v>245</v>
      </c>
      <c r="I374">
        <v>398</v>
      </c>
    </row>
    <row r="375" spans="1:9" ht="12.75">
      <c r="A375" t="s">
        <v>19</v>
      </c>
      <c r="B375" s="29" t="s">
        <v>20</v>
      </c>
      <c r="C375" s="31" t="s">
        <v>18</v>
      </c>
      <c r="D375" s="36">
        <v>149</v>
      </c>
      <c r="E375" s="3">
        <v>1</v>
      </c>
      <c r="F375" s="3">
        <f>D375*E375</f>
        <v>149</v>
      </c>
      <c r="G375" s="3">
        <f>F375*1.12</f>
        <v>166.88000000000002</v>
      </c>
      <c r="H375" s="14" t="s">
        <v>245</v>
      </c>
      <c r="I375">
        <v>198</v>
      </c>
    </row>
    <row r="376" spans="1:9" ht="12.75">
      <c r="A376" t="s">
        <v>132</v>
      </c>
      <c r="B376" s="29" t="s">
        <v>20</v>
      </c>
      <c r="C376" s="31" t="s">
        <v>18</v>
      </c>
      <c r="D376" s="36">
        <v>224</v>
      </c>
      <c r="E376" s="3">
        <v>1</v>
      </c>
      <c r="F376" s="3">
        <f>D376*E376</f>
        <v>224</v>
      </c>
      <c r="G376" s="3">
        <f>F376*1.12</f>
        <v>250.88000000000002</v>
      </c>
      <c r="H376" s="19" t="s">
        <v>245</v>
      </c>
      <c r="I376">
        <v>298</v>
      </c>
    </row>
    <row r="377" spans="1:9" ht="12.75">
      <c r="A377" s="39" t="s">
        <v>249</v>
      </c>
      <c r="B377" s="39" t="s">
        <v>248</v>
      </c>
      <c r="C377" s="39" t="s">
        <v>178</v>
      </c>
      <c r="D377" s="39">
        <v>285</v>
      </c>
      <c r="E377" s="40">
        <v>1</v>
      </c>
      <c r="F377" s="40">
        <f>D377*E377</f>
        <v>285</v>
      </c>
      <c r="G377" s="40">
        <f>F377*1.12</f>
        <v>319.20000000000005</v>
      </c>
      <c r="H377" s="39" t="s">
        <v>245</v>
      </c>
      <c r="I377" s="39">
        <v>380</v>
      </c>
    </row>
    <row r="378" spans="1:9" ht="13.5" thickBot="1">
      <c r="A378" s="39" t="s">
        <v>159</v>
      </c>
      <c r="B378" s="39" t="s">
        <v>115</v>
      </c>
      <c r="C378" s="39" t="s">
        <v>72</v>
      </c>
      <c r="D378" s="39">
        <v>420</v>
      </c>
      <c r="E378" s="40">
        <v>1</v>
      </c>
      <c r="F378" s="40">
        <f>D378*E378</f>
        <v>420</v>
      </c>
      <c r="G378" s="40">
        <f>F378*1.12</f>
        <v>470.40000000000003</v>
      </c>
      <c r="H378" s="42" t="s">
        <v>245</v>
      </c>
      <c r="I378" s="39">
        <v>560</v>
      </c>
    </row>
    <row r="379" spans="1:9" ht="12.75">
      <c r="A379" s="45" t="s">
        <v>207</v>
      </c>
      <c r="B379" s="46" t="s">
        <v>93</v>
      </c>
      <c r="C379" s="47" t="s">
        <v>76</v>
      </c>
      <c r="D379" s="48">
        <v>285</v>
      </c>
      <c r="E379" s="49">
        <v>1</v>
      </c>
      <c r="F379" s="49">
        <f>D379*E379</f>
        <v>285</v>
      </c>
      <c r="G379" s="49">
        <f>F379*1.12</f>
        <v>319.20000000000005</v>
      </c>
      <c r="H379" s="56" t="s">
        <v>251</v>
      </c>
      <c r="I379" s="45">
        <v>380</v>
      </c>
    </row>
    <row r="380" spans="1:9" ht="12.75">
      <c r="A380" t="s">
        <v>208</v>
      </c>
      <c r="B380" s="29" t="s">
        <v>93</v>
      </c>
      <c r="C380" s="31" t="s">
        <v>76</v>
      </c>
      <c r="D380" s="36">
        <v>443</v>
      </c>
      <c r="E380" s="3">
        <v>1</v>
      </c>
      <c r="F380" s="3">
        <f>D380*E380</f>
        <v>443</v>
      </c>
      <c r="G380" s="3">
        <f>F380*1.12</f>
        <v>496.16</v>
      </c>
      <c r="H380" s="17" t="s">
        <v>251</v>
      </c>
      <c r="I380">
        <v>590</v>
      </c>
    </row>
    <row r="381" spans="1:9" ht="13.5" thickBot="1">
      <c r="A381" t="s">
        <v>211</v>
      </c>
      <c r="B381" s="29" t="s">
        <v>93</v>
      </c>
      <c r="C381" s="31" t="s">
        <v>76</v>
      </c>
      <c r="D381" s="36">
        <v>563</v>
      </c>
      <c r="E381" s="3">
        <v>1</v>
      </c>
      <c r="F381" s="3">
        <f>D381*E381</f>
        <v>563</v>
      </c>
      <c r="G381" s="3">
        <f>F381*1.12</f>
        <v>630.5600000000001</v>
      </c>
      <c r="H381" s="20" t="s">
        <v>251</v>
      </c>
      <c r="I381">
        <v>750</v>
      </c>
    </row>
    <row r="382" spans="1:9" ht="13.5" thickBot="1">
      <c r="A382" s="57" t="s">
        <v>33</v>
      </c>
      <c r="B382" s="57" t="s">
        <v>20</v>
      </c>
      <c r="C382" s="50" t="s">
        <v>17</v>
      </c>
      <c r="D382" s="50">
        <v>533</v>
      </c>
      <c r="E382" s="49">
        <v>1</v>
      </c>
      <c r="F382" s="49">
        <f>D382*E382</f>
        <v>533</v>
      </c>
      <c r="G382" s="49">
        <f>F382*1.12</f>
        <v>596.96</v>
      </c>
      <c r="H382" s="56" t="s">
        <v>315</v>
      </c>
      <c r="I382" s="45">
        <v>650</v>
      </c>
    </row>
    <row r="383" spans="1:9" ht="12.75">
      <c r="A383" s="45" t="s">
        <v>225</v>
      </c>
      <c r="B383" s="51" t="s">
        <v>79</v>
      </c>
      <c r="C383" s="47" t="s">
        <v>72</v>
      </c>
      <c r="D383" s="48">
        <v>195</v>
      </c>
      <c r="E383" s="49">
        <v>1</v>
      </c>
      <c r="F383" s="49">
        <f>D383*E383</f>
        <v>195</v>
      </c>
      <c r="G383" s="49">
        <f>F383*1.15</f>
        <v>224.24999999999997</v>
      </c>
      <c r="H383" s="56" t="s">
        <v>258</v>
      </c>
      <c r="I383" s="45">
        <v>260</v>
      </c>
    </row>
    <row r="384" spans="1:9" ht="12.75">
      <c r="A384" t="s">
        <v>259</v>
      </c>
      <c r="B384" s="30" t="s">
        <v>79</v>
      </c>
      <c r="C384" s="31" t="s">
        <v>72</v>
      </c>
      <c r="D384" s="36">
        <v>218</v>
      </c>
      <c r="E384" s="3">
        <v>1</v>
      </c>
      <c r="F384" s="3">
        <f>D384*E384</f>
        <v>218</v>
      </c>
      <c r="G384" s="3">
        <f>F384*1.15</f>
        <v>250.7</v>
      </c>
      <c r="H384" s="14" t="s">
        <v>258</v>
      </c>
      <c r="I384">
        <v>290</v>
      </c>
    </row>
    <row r="385" spans="1:9" ht="12.75">
      <c r="A385" t="s">
        <v>78</v>
      </c>
      <c r="B385" s="30" t="s">
        <v>79</v>
      </c>
      <c r="C385" s="31" t="s">
        <v>72</v>
      </c>
      <c r="D385" s="36">
        <v>180</v>
      </c>
      <c r="E385" s="3">
        <v>1</v>
      </c>
      <c r="F385" s="3">
        <f>D385*E385</f>
        <v>180</v>
      </c>
      <c r="G385" s="3">
        <f>F385*1.15</f>
        <v>206.99999999999997</v>
      </c>
      <c r="H385" s="6" t="s">
        <v>258</v>
      </c>
      <c r="I385">
        <v>240</v>
      </c>
    </row>
    <row r="386" spans="1:9" ht="12.75">
      <c r="A386" t="s">
        <v>260</v>
      </c>
      <c r="B386" s="30" t="s">
        <v>83</v>
      </c>
      <c r="C386" s="31" t="s">
        <v>72</v>
      </c>
      <c r="D386" s="36">
        <v>263</v>
      </c>
      <c r="E386" s="3">
        <v>1</v>
      </c>
      <c r="F386" s="3">
        <f>D386*E386</f>
        <v>263</v>
      </c>
      <c r="G386" s="3">
        <f>F386*1.15</f>
        <v>302.45</v>
      </c>
      <c r="H386" s="14" t="s">
        <v>258</v>
      </c>
      <c r="I386">
        <v>350</v>
      </c>
    </row>
    <row r="387" spans="1:9" ht="12.75">
      <c r="A387" t="s">
        <v>118</v>
      </c>
      <c r="B387" s="30" t="s">
        <v>83</v>
      </c>
      <c r="C387" s="31" t="s">
        <v>72</v>
      </c>
      <c r="D387" s="36">
        <v>199</v>
      </c>
      <c r="E387" s="3">
        <v>1</v>
      </c>
      <c r="F387" s="3">
        <f>D387*E387</f>
        <v>199</v>
      </c>
      <c r="G387" s="3">
        <f>F387*1.15</f>
        <v>228.85</v>
      </c>
      <c r="H387" s="6" t="s">
        <v>258</v>
      </c>
      <c r="I387">
        <v>265</v>
      </c>
    </row>
    <row r="388" spans="1:9" ht="12.75">
      <c r="A388" t="s">
        <v>96</v>
      </c>
      <c r="B388" s="30" t="s">
        <v>40</v>
      </c>
      <c r="C388" s="31" t="s">
        <v>72</v>
      </c>
      <c r="D388" s="36">
        <v>413</v>
      </c>
      <c r="E388" s="3">
        <v>1</v>
      </c>
      <c r="F388" s="3">
        <f>D388*E388</f>
        <v>413</v>
      </c>
      <c r="G388" s="3">
        <f>F388*1.15</f>
        <v>474.95</v>
      </c>
      <c r="H388" s="14" t="s">
        <v>258</v>
      </c>
      <c r="I388">
        <v>550</v>
      </c>
    </row>
    <row r="389" spans="1:9" ht="12.75">
      <c r="A389" t="s">
        <v>89</v>
      </c>
      <c r="B389" s="30" t="s">
        <v>40</v>
      </c>
      <c r="C389" s="31" t="s">
        <v>72</v>
      </c>
      <c r="D389" s="36">
        <v>224</v>
      </c>
      <c r="E389" s="3">
        <v>1</v>
      </c>
      <c r="F389" s="3">
        <f>D389*E389</f>
        <v>224</v>
      </c>
      <c r="G389" s="3">
        <f>F389*1.15</f>
        <v>257.59999999999997</v>
      </c>
      <c r="H389" s="17" t="s">
        <v>258</v>
      </c>
      <c r="I389">
        <v>298</v>
      </c>
    </row>
    <row r="390" spans="1:9" ht="12.75">
      <c r="A390" t="s">
        <v>61</v>
      </c>
      <c r="B390" s="30" t="s">
        <v>62</v>
      </c>
      <c r="C390" s="31" t="s">
        <v>72</v>
      </c>
      <c r="D390" s="36">
        <v>210</v>
      </c>
      <c r="E390" s="3">
        <v>1</v>
      </c>
      <c r="F390" s="3">
        <f>D390*E390</f>
        <v>210</v>
      </c>
      <c r="G390" s="3">
        <f>F390*1.15</f>
        <v>241.49999999999997</v>
      </c>
      <c r="H390" s="14" t="s">
        <v>258</v>
      </c>
      <c r="I390">
        <v>280</v>
      </c>
    </row>
    <row r="391" spans="1:9" ht="12.75">
      <c r="A391" t="s">
        <v>107</v>
      </c>
      <c r="B391" s="30" t="s">
        <v>64</v>
      </c>
      <c r="C391" s="31" t="s">
        <v>72</v>
      </c>
      <c r="D391" s="36">
        <v>299</v>
      </c>
      <c r="E391" s="3">
        <v>1</v>
      </c>
      <c r="F391" s="3">
        <f>D391*E391</f>
        <v>299</v>
      </c>
      <c r="G391" s="3">
        <f>F391*1.15</f>
        <v>343.84999999999997</v>
      </c>
      <c r="H391" s="20" t="s">
        <v>258</v>
      </c>
      <c r="I391">
        <v>398</v>
      </c>
    </row>
    <row r="392" spans="1:9" ht="12.75">
      <c r="A392" t="s">
        <v>134</v>
      </c>
      <c r="B392" s="30" t="s">
        <v>64</v>
      </c>
      <c r="C392" s="31" t="s">
        <v>135</v>
      </c>
      <c r="D392" s="36">
        <v>86</v>
      </c>
      <c r="E392" s="3">
        <v>1</v>
      </c>
      <c r="F392" s="3">
        <f>D392*E392</f>
        <v>86</v>
      </c>
      <c r="G392" s="3">
        <f>F392*1.15</f>
        <v>98.89999999999999</v>
      </c>
      <c r="H392" s="20" t="s">
        <v>258</v>
      </c>
      <c r="I392">
        <v>115</v>
      </c>
    </row>
    <row r="393" spans="1:9" ht="13.5" thickBot="1">
      <c r="A393" t="s">
        <v>108</v>
      </c>
      <c r="B393" s="30" t="s">
        <v>64</v>
      </c>
      <c r="C393" s="31" t="s">
        <v>72</v>
      </c>
      <c r="D393" s="36">
        <v>210</v>
      </c>
      <c r="E393" s="3">
        <v>1</v>
      </c>
      <c r="F393" s="3">
        <f>D393*E393</f>
        <v>210</v>
      </c>
      <c r="G393" s="3">
        <f>F393*1.15</f>
        <v>241.49999999999997</v>
      </c>
      <c r="H393" s="17" t="s">
        <v>258</v>
      </c>
      <c r="I393">
        <v>280</v>
      </c>
    </row>
    <row r="394" spans="1:9" ht="12.75">
      <c r="A394" s="45" t="s">
        <v>107</v>
      </c>
      <c r="B394" s="51" t="s">
        <v>64</v>
      </c>
      <c r="C394" s="47" t="s">
        <v>24</v>
      </c>
      <c r="D394" s="48">
        <v>299</v>
      </c>
      <c r="E394" s="49">
        <v>1</v>
      </c>
      <c r="F394" s="49">
        <f>D394*E394</f>
        <v>299</v>
      </c>
      <c r="G394" s="49">
        <f>F394*1.12</f>
        <v>334.88000000000005</v>
      </c>
      <c r="H394" s="45" t="s">
        <v>267</v>
      </c>
      <c r="I394" s="45">
        <v>398</v>
      </c>
    </row>
    <row r="395" spans="1:9" ht="12.75">
      <c r="A395" t="s">
        <v>253</v>
      </c>
      <c r="B395" s="30" t="s">
        <v>64</v>
      </c>
      <c r="C395" s="31" t="s">
        <v>24</v>
      </c>
      <c r="D395" s="36">
        <v>338</v>
      </c>
      <c r="E395" s="3">
        <v>1</v>
      </c>
      <c r="F395" s="3">
        <f>D395*E395</f>
        <v>338</v>
      </c>
      <c r="G395" s="3">
        <f>F395*1.12</f>
        <v>378.56000000000006</v>
      </c>
      <c r="H395" t="s">
        <v>267</v>
      </c>
      <c r="I395">
        <v>450</v>
      </c>
    </row>
    <row r="396" spans="1:9" ht="12.75">
      <c r="A396" t="s">
        <v>63</v>
      </c>
      <c r="B396" s="30" t="s">
        <v>64</v>
      </c>
      <c r="C396" s="31" t="s">
        <v>27</v>
      </c>
      <c r="D396" s="36">
        <v>563</v>
      </c>
      <c r="E396" s="3">
        <v>1</v>
      </c>
      <c r="F396" s="3">
        <f>D396*E396</f>
        <v>563</v>
      </c>
      <c r="G396" s="3">
        <f>F396*1.12</f>
        <v>630.5600000000001</v>
      </c>
      <c r="H396" s="17" t="s">
        <v>267</v>
      </c>
      <c r="I396">
        <v>750</v>
      </c>
    </row>
    <row r="397" spans="1:9" ht="12.75">
      <c r="A397" t="s">
        <v>65</v>
      </c>
      <c r="B397" s="30" t="s">
        <v>64</v>
      </c>
      <c r="C397" s="31" t="s">
        <v>27</v>
      </c>
      <c r="D397" s="36">
        <v>210</v>
      </c>
      <c r="E397" s="3">
        <v>1</v>
      </c>
      <c r="F397" s="3">
        <f>D397*E397</f>
        <v>210</v>
      </c>
      <c r="G397" s="3">
        <f>F397*1.12</f>
        <v>235.20000000000002</v>
      </c>
      <c r="H397" s="17" t="s">
        <v>267</v>
      </c>
      <c r="I397">
        <v>280</v>
      </c>
    </row>
    <row r="398" spans="1:9" ht="12.75">
      <c r="A398" t="s">
        <v>123</v>
      </c>
      <c r="B398" s="30" t="s">
        <v>124</v>
      </c>
      <c r="C398" s="31" t="s">
        <v>24</v>
      </c>
      <c r="D398" s="36">
        <v>206</v>
      </c>
      <c r="E398" s="3">
        <v>1</v>
      </c>
      <c r="F398" s="3">
        <f>D398*E398</f>
        <v>206</v>
      </c>
      <c r="G398" s="3">
        <f>F398*1.12</f>
        <v>230.72000000000003</v>
      </c>
      <c r="H398" s="15" t="s">
        <v>267</v>
      </c>
      <c r="I398">
        <v>275</v>
      </c>
    </row>
    <row r="399" spans="1:9" ht="12.75">
      <c r="A399" t="s">
        <v>268</v>
      </c>
      <c r="B399" s="30" t="s">
        <v>124</v>
      </c>
      <c r="C399" s="31" t="s">
        <v>24</v>
      </c>
      <c r="D399" s="36">
        <v>338</v>
      </c>
      <c r="E399" s="3">
        <v>1</v>
      </c>
      <c r="F399" s="3">
        <f>D399*E399</f>
        <v>338</v>
      </c>
      <c r="G399" s="3">
        <f>F399*1.12</f>
        <v>378.56000000000006</v>
      </c>
      <c r="H399" s="15" t="s">
        <v>267</v>
      </c>
      <c r="I399">
        <v>450</v>
      </c>
    </row>
    <row r="400" spans="1:9" ht="13.5" thickBot="1">
      <c r="A400" t="s">
        <v>270</v>
      </c>
      <c r="B400" s="30" t="s">
        <v>124</v>
      </c>
      <c r="C400" s="31" t="s">
        <v>27</v>
      </c>
      <c r="D400" s="36">
        <v>210</v>
      </c>
      <c r="E400" s="3">
        <v>1</v>
      </c>
      <c r="F400" s="3">
        <f>D400*E400</f>
        <v>210</v>
      </c>
      <c r="G400" s="3">
        <f>F400*1.12</f>
        <v>235.20000000000002</v>
      </c>
      <c r="H400" s="15" t="s">
        <v>267</v>
      </c>
      <c r="I400">
        <v>280</v>
      </c>
    </row>
    <row r="401" spans="1:9" ht="13.5" thickBot="1">
      <c r="A401" s="45" t="s">
        <v>92</v>
      </c>
      <c r="B401" s="46" t="s">
        <v>93</v>
      </c>
      <c r="C401" s="47" t="s">
        <v>76</v>
      </c>
      <c r="D401" s="48">
        <v>315</v>
      </c>
      <c r="E401" s="49">
        <v>1</v>
      </c>
      <c r="F401" s="49">
        <f>D401*E401</f>
        <v>315</v>
      </c>
      <c r="G401" s="49">
        <f>F401*1.12</f>
        <v>352.8</v>
      </c>
      <c r="H401" s="56" t="s">
        <v>174</v>
      </c>
      <c r="I401" s="45">
        <v>420</v>
      </c>
    </row>
    <row r="402" spans="1:9" ht="12.75">
      <c r="A402" s="45" t="s">
        <v>59</v>
      </c>
      <c r="B402" s="46" t="s">
        <v>57</v>
      </c>
      <c r="C402" s="47" t="s">
        <v>17</v>
      </c>
      <c r="D402" s="48">
        <v>263</v>
      </c>
      <c r="E402" s="49">
        <v>1</v>
      </c>
      <c r="F402" s="49">
        <f>D402*E402</f>
        <v>263</v>
      </c>
      <c r="G402" s="49">
        <f>F402*1.1</f>
        <v>289.3</v>
      </c>
      <c r="H402" s="45" t="s">
        <v>127</v>
      </c>
      <c r="I402" s="45">
        <v>350</v>
      </c>
    </row>
    <row r="403" spans="1:9" ht="13.5" thickBot="1">
      <c r="A403" t="s">
        <v>120</v>
      </c>
      <c r="B403" s="29" t="s">
        <v>57</v>
      </c>
      <c r="C403" s="31" t="s">
        <v>17</v>
      </c>
      <c r="D403" s="36">
        <v>158</v>
      </c>
      <c r="E403" s="3">
        <v>1</v>
      </c>
      <c r="F403" s="3">
        <f>D403*E403</f>
        <v>158</v>
      </c>
      <c r="G403" s="3">
        <f>F403*1.1</f>
        <v>173.8</v>
      </c>
      <c r="H403" t="s">
        <v>127</v>
      </c>
      <c r="I403">
        <v>210</v>
      </c>
    </row>
    <row r="404" spans="1:11" ht="12.75">
      <c r="A404" s="57" t="s">
        <v>92</v>
      </c>
      <c r="B404" s="57" t="s">
        <v>93</v>
      </c>
      <c r="C404" s="50" t="s">
        <v>101</v>
      </c>
      <c r="D404" s="50">
        <v>344</v>
      </c>
      <c r="E404" s="58">
        <v>1</v>
      </c>
      <c r="F404" s="58">
        <f>D404*E404</f>
        <v>344</v>
      </c>
      <c r="G404" s="49">
        <f>F404*1.12</f>
        <v>385.28000000000003</v>
      </c>
      <c r="H404" s="56" t="s">
        <v>306</v>
      </c>
      <c r="I404" s="50">
        <v>420</v>
      </c>
      <c r="J404" s="6"/>
      <c r="K404" s="6"/>
    </row>
    <row r="405" spans="1:11" ht="12.75">
      <c r="A405" s="18" t="s">
        <v>273</v>
      </c>
      <c r="B405" s="18" t="s">
        <v>93</v>
      </c>
      <c r="C405" s="6" t="s">
        <v>101</v>
      </c>
      <c r="D405" s="6">
        <v>533</v>
      </c>
      <c r="E405" s="28">
        <v>1</v>
      </c>
      <c r="F405" s="28">
        <f>D405*E405</f>
        <v>533</v>
      </c>
      <c r="G405" s="3">
        <f>F405*1.12</f>
        <v>596.96</v>
      </c>
      <c r="H405" s="14" t="s">
        <v>306</v>
      </c>
      <c r="I405" s="6">
        <v>650</v>
      </c>
      <c r="J405" s="6"/>
      <c r="K405" s="6"/>
    </row>
    <row r="406" spans="1:9" ht="12.75">
      <c r="A406" s="18" t="s">
        <v>307</v>
      </c>
      <c r="B406" s="18" t="s">
        <v>248</v>
      </c>
      <c r="C406" s="6" t="s">
        <v>169</v>
      </c>
      <c r="D406" s="6">
        <v>312</v>
      </c>
      <c r="E406" s="28">
        <v>1</v>
      </c>
      <c r="F406" s="28">
        <f>D406*E406</f>
        <v>312</v>
      </c>
      <c r="G406" s="28">
        <f>F406*1.12</f>
        <v>349.44000000000005</v>
      </c>
      <c r="H406" s="6" t="s">
        <v>306</v>
      </c>
      <c r="I406" s="6">
        <v>380</v>
      </c>
    </row>
    <row r="408" ht="12.75">
      <c r="A408" s="29" t="s">
        <v>264</v>
      </c>
    </row>
    <row r="409" ht="12.75">
      <c r="A409" s="24" t="s">
        <v>281</v>
      </c>
    </row>
    <row r="410" ht="12.75">
      <c r="A410" s="30" t="s">
        <v>265</v>
      </c>
    </row>
    <row r="411" ht="12.75">
      <c r="A411" s="18" t="s">
        <v>282</v>
      </c>
    </row>
    <row r="412" ht="12.75">
      <c r="A412" s="36" t="s">
        <v>299</v>
      </c>
    </row>
    <row r="414" ht="12.75">
      <c r="A414" s="39" t="s">
        <v>309</v>
      </c>
    </row>
  </sheetData>
  <autoFilter ref="A1:I406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3"/>
  <sheetViews>
    <sheetView workbookViewId="0" topLeftCell="A1">
      <selection activeCell="G61" sqref="G61"/>
    </sheetView>
  </sheetViews>
  <sheetFormatPr defaultColWidth="9.00390625" defaultRowHeight="12.75"/>
  <cols>
    <col min="1" max="1" width="27.375" style="0" customWidth="1"/>
    <col min="5" max="5" width="13.125" style="0" customWidth="1"/>
    <col min="6" max="6" width="12.25390625" style="0" customWidth="1"/>
    <col min="7" max="7" width="10.25390625" style="0" customWidth="1"/>
    <col min="8" max="8" width="12.00390625" style="0" customWidth="1"/>
    <col min="9" max="9" width="13.625" style="0" customWidth="1"/>
    <col min="10" max="10" width="11.625" style="0" customWidth="1"/>
  </cols>
  <sheetData>
    <row r="1" spans="1:10" s="5" customFormat="1" ht="60">
      <c r="A1" s="4"/>
      <c r="B1" s="5" t="s">
        <v>300</v>
      </c>
      <c r="C1" s="7">
        <v>0.3</v>
      </c>
      <c r="D1" s="7" t="s">
        <v>301</v>
      </c>
      <c r="E1" s="4" t="s">
        <v>8</v>
      </c>
      <c r="F1" s="5" t="s">
        <v>14</v>
      </c>
      <c r="G1" s="5" t="s">
        <v>9</v>
      </c>
      <c r="H1" s="5" t="s">
        <v>10</v>
      </c>
      <c r="I1" s="5" t="s">
        <v>11</v>
      </c>
      <c r="J1" s="5" t="s">
        <v>12</v>
      </c>
    </row>
    <row r="2" spans="1:11" ht="12.75">
      <c r="A2" s="25" t="s">
        <v>221</v>
      </c>
      <c r="B2">
        <v>1478</v>
      </c>
      <c r="C2" s="8">
        <f aca="true" t="shared" si="0" ref="C2:C48">B2*0.3</f>
        <v>443.4</v>
      </c>
      <c r="D2" s="12">
        <v>1440</v>
      </c>
      <c r="E2" s="3">
        <f>D2*1.01</f>
        <v>1454.4</v>
      </c>
      <c r="F2" s="13">
        <v>450</v>
      </c>
      <c r="G2" s="9">
        <f aca="true" t="shared" si="1" ref="G2:G48">SUM(E2,-F2)</f>
        <v>1004.4000000000001</v>
      </c>
      <c r="H2" s="10"/>
      <c r="I2" s="11"/>
      <c r="K2" t="s">
        <v>277</v>
      </c>
    </row>
    <row r="3" spans="1:9" ht="12.75">
      <c r="A3" s="26" t="s">
        <v>261</v>
      </c>
      <c r="B3">
        <v>1070</v>
      </c>
      <c r="C3" s="8">
        <f t="shared" si="0"/>
        <v>321</v>
      </c>
      <c r="D3" s="12">
        <v>1043</v>
      </c>
      <c r="E3" s="3">
        <f>D3*1.07</f>
        <v>1116.01</v>
      </c>
      <c r="F3" s="13">
        <v>321</v>
      </c>
      <c r="G3" s="9">
        <f t="shared" si="1"/>
        <v>795.01</v>
      </c>
      <c r="H3" s="10"/>
      <c r="I3" s="11"/>
    </row>
    <row r="4" spans="1:9" ht="12.75">
      <c r="A4" s="6" t="s">
        <v>228</v>
      </c>
      <c r="B4">
        <v>1772</v>
      </c>
      <c r="C4" s="8">
        <f t="shared" si="0"/>
        <v>531.6</v>
      </c>
      <c r="D4" s="12">
        <v>1728</v>
      </c>
      <c r="E4" s="3">
        <f>D4*1.12</f>
        <v>1935.3600000000001</v>
      </c>
      <c r="F4" s="13">
        <v>532</v>
      </c>
      <c r="G4" s="9">
        <f t="shared" si="1"/>
        <v>1403.3600000000001</v>
      </c>
      <c r="H4" s="10"/>
      <c r="I4" s="11"/>
    </row>
    <row r="5" spans="1:9" ht="12.75">
      <c r="A5" s="6" t="s">
        <v>153</v>
      </c>
      <c r="B5">
        <v>693</v>
      </c>
      <c r="C5" s="8">
        <f t="shared" si="0"/>
        <v>207.9</v>
      </c>
      <c r="D5" s="12">
        <v>675</v>
      </c>
      <c r="E5" s="3">
        <f>D5*1.15</f>
        <v>776.2499999999999</v>
      </c>
      <c r="F5" s="13">
        <v>208</v>
      </c>
      <c r="G5" s="9">
        <f t="shared" si="1"/>
        <v>568.2499999999999</v>
      </c>
      <c r="H5" s="10"/>
      <c r="I5" s="11"/>
    </row>
    <row r="6" spans="1:11" ht="12.75">
      <c r="A6" s="17" t="s">
        <v>47</v>
      </c>
      <c r="B6">
        <v>2284</v>
      </c>
      <c r="C6" s="8">
        <f t="shared" si="0"/>
        <v>685.1999999999999</v>
      </c>
      <c r="D6" s="12">
        <v>2226</v>
      </c>
      <c r="E6" s="3">
        <f>D6*1.12</f>
        <v>2493.1200000000003</v>
      </c>
      <c r="F6" s="13">
        <v>1513</v>
      </c>
      <c r="G6" s="9">
        <f t="shared" si="1"/>
        <v>980.1200000000003</v>
      </c>
      <c r="H6" s="10"/>
      <c r="I6" s="11"/>
      <c r="K6" t="s">
        <v>275</v>
      </c>
    </row>
    <row r="7" spans="1:9" ht="12.75">
      <c r="A7" s="6" t="s">
        <v>274</v>
      </c>
      <c r="B7">
        <v>1806</v>
      </c>
      <c r="C7" s="8">
        <f t="shared" si="0"/>
        <v>541.8</v>
      </c>
      <c r="D7" s="12">
        <v>1762</v>
      </c>
      <c r="E7" s="3">
        <f>D7*1.1</f>
        <v>1938.2</v>
      </c>
      <c r="F7" s="13">
        <v>542</v>
      </c>
      <c r="G7" s="9">
        <f t="shared" si="1"/>
        <v>1396.2</v>
      </c>
      <c r="H7" s="10"/>
      <c r="I7" s="11"/>
    </row>
    <row r="8" spans="1:11" ht="12.75">
      <c r="A8" s="26" t="s">
        <v>145</v>
      </c>
      <c r="B8">
        <v>1186</v>
      </c>
      <c r="C8" s="8">
        <f t="shared" si="0"/>
        <v>355.8</v>
      </c>
      <c r="D8" s="12">
        <v>1180</v>
      </c>
      <c r="E8" s="3">
        <f aca="true" t="shared" si="2" ref="E8:E13">D8*1.12</f>
        <v>1321.6000000000001</v>
      </c>
      <c r="F8" s="33">
        <v>356</v>
      </c>
      <c r="G8" s="9">
        <f t="shared" si="1"/>
        <v>965.6000000000001</v>
      </c>
      <c r="H8" s="10"/>
      <c r="I8" s="11"/>
      <c r="K8" t="s">
        <v>302</v>
      </c>
    </row>
    <row r="9" spans="1:9" ht="12.75">
      <c r="A9" s="17" t="s">
        <v>220</v>
      </c>
      <c r="B9">
        <v>2238</v>
      </c>
      <c r="C9" s="8">
        <f t="shared" si="0"/>
        <v>671.4</v>
      </c>
      <c r="D9" s="12">
        <v>2182</v>
      </c>
      <c r="E9" s="3">
        <f t="shared" si="2"/>
        <v>2443.84</v>
      </c>
      <c r="F9" s="13">
        <v>671</v>
      </c>
      <c r="G9" s="9">
        <f t="shared" si="1"/>
        <v>1772.8400000000001</v>
      </c>
      <c r="H9" s="10"/>
      <c r="I9" s="11"/>
    </row>
    <row r="10" spans="1:9" ht="12.75">
      <c r="A10" s="17" t="s">
        <v>29</v>
      </c>
      <c r="B10">
        <v>2602</v>
      </c>
      <c r="C10" s="8">
        <f t="shared" si="0"/>
        <v>780.6</v>
      </c>
      <c r="D10" s="12">
        <v>2537</v>
      </c>
      <c r="E10" s="3">
        <f t="shared" si="2"/>
        <v>2841.44</v>
      </c>
      <c r="F10" s="13">
        <v>781</v>
      </c>
      <c r="G10" s="9">
        <f t="shared" si="1"/>
        <v>2060.44</v>
      </c>
      <c r="H10" s="10"/>
      <c r="I10" s="11"/>
    </row>
    <row r="11" spans="1:9" ht="12.75">
      <c r="A11" s="17" t="s">
        <v>88</v>
      </c>
      <c r="B11">
        <v>1176</v>
      </c>
      <c r="C11" s="8">
        <f t="shared" si="0"/>
        <v>352.8</v>
      </c>
      <c r="D11" s="12">
        <v>1147</v>
      </c>
      <c r="E11" s="3">
        <f t="shared" si="2"/>
        <v>1284.64</v>
      </c>
      <c r="F11" s="13">
        <v>353</v>
      </c>
      <c r="G11" s="9">
        <f t="shared" si="1"/>
        <v>931.6400000000001</v>
      </c>
      <c r="H11" s="10"/>
      <c r="I11" s="11"/>
    </row>
    <row r="12" spans="1:9" ht="12.75">
      <c r="A12" s="17" t="s">
        <v>95</v>
      </c>
      <c r="B12">
        <v>3392</v>
      </c>
      <c r="C12" s="8">
        <f t="shared" si="0"/>
        <v>1017.5999999999999</v>
      </c>
      <c r="D12" s="12">
        <v>3306</v>
      </c>
      <c r="E12" s="3">
        <f t="shared" si="2"/>
        <v>3702.7200000000003</v>
      </c>
      <c r="F12" s="13">
        <v>926</v>
      </c>
      <c r="G12" s="9">
        <f t="shared" si="1"/>
        <v>2776.7200000000003</v>
      </c>
      <c r="H12" s="10"/>
      <c r="I12" s="11"/>
    </row>
    <row r="13" spans="1:11" ht="12.75">
      <c r="A13" s="6" t="s">
        <v>103</v>
      </c>
      <c r="B13">
        <v>936</v>
      </c>
      <c r="C13" s="8">
        <f t="shared" si="0"/>
        <v>280.8</v>
      </c>
      <c r="D13" s="12">
        <v>911</v>
      </c>
      <c r="E13" s="3">
        <f t="shared" si="2"/>
        <v>1020.32</v>
      </c>
      <c r="F13" s="13">
        <v>518</v>
      </c>
      <c r="G13" s="9">
        <f t="shared" si="1"/>
        <v>502.32000000000005</v>
      </c>
      <c r="H13" s="10"/>
      <c r="I13" s="11"/>
      <c r="K13" t="s">
        <v>286</v>
      </c>
    </row>
    <row r="14" spans="1:9" ht="12.75">
      <c r="A14" s="21" t="s">
        <v>175</v>
      </c>
      <c r="B14">
        <v>1378</v>
      </c>
      <c r="C14" s="8">
        <f t="shared" si="0"/>
        <v>413.4</v>
      </c>
      <c r="D14" s="12">
        <v>1346</v>
      </c>
      <c r="E14" s="3">
        <f>D14*1.07</f>
        <v>1440.22</v>
      </c>
      <c r="F14" s="13">
        <v>413</v>
      </c>
      <c r="G14" s="9">
        <f t="shared" si="1"/>
        <v>1027.22</v>
      </c>
      <c r="H14" s="10"/>
      <c r="I14" s="11"/>
    </row>
    <row r="15" spans="1:11" ht="12.75">
      <c r="A15" s="17" t="s">
        <v>98</v>
      </c>
      <c r="B15">
        <v>1909</v>
      </c>
      <c r="C15" s="8">
        <f t="shared" si="0"/>
        <v>572.6999999999999</v>
      </c>
      <c r="D15" s="12">
        <v>1861</v>
      </c>
      <c r="E15" s="3">
        <f>D15*1.15</f>
        <v>2140.1499999999996</v>
      </c>
      <c r="F15" s="13">
        <v>573</v>
      </c>
      <c r="G15" s="9">
        <f t="shared" si="1"/>
        <v>1567.1499999999996</v>
      </c>
      <c r="H15" s="10"/>
      <c r="I15" s="11"/>
      <c r="K15" t="s">
        <v>263</v>
      </c>
    </row>
    <row r="16" spans="1:9" ht="12.75">
      <c r="A16" s="20" t="s">
        <v>126</v>
      </c>
      <c r="B16">
        <v>370</v>
      </c>
      <c r="C16" s="8">
        <f t="shared" si="0"/>
        <v>111</v>
      </c>
      <c r="D16" s="12">
        <v>360</v>
      </c>
      <c r="E16" s="3">
        <f>D16*1.1</f>
        <v>396.00000000000006</v>
      </c>
      <c r="F16" s="13">
        <v>111</v>
      </c>
      <c r="G16" s="9">
        <f t="shared" si="1"/>
        <v>285.00000000000006</v>
      </c>
      <c r="H16" s="10"/>
      <c r="I16" s="11"/>
    </row>
    <row r="17" spans="1:11" ht="12.75">
      <c r="A17" s="23" t="s">
        <v>36</v>
      </c>
      <c r="B17">
        <v>2385</v>
      </c>
      <c r="C17" s="8">
        <f t="shared" si="0"/>
        <v>715.5</v>
      </c>
      <c r="D17" s="12">
        <v>2324</v>
      </c>
      <c r="E17" s="3">
        <f>D17*1.12</f>
        <v>2602.88</v>
      </c>
      <c r="F17" s="13">
        <v>716</v>
      </c>
      <c r="G17" s="9">
        <f t="shared" si="1"/>
        <v>1886.88</v>
      </c>
      <c r="H17" s="10">
        <v>1900</v>
      </c>
      <c r="I17" s="11">
        <v>13</v>
      </c>
      <c r="K17" t="s">
        <v>240</v>
      </c>
    </row>
    <row r="18" spans="1:11" ht="12.75">
      <c r="A18" s="28" t="s">
        <v>227</v>
      </c>
      <c r="B18">
        <v>812</v>
      </c>
      <c r="C18" s="8">
        <f t="shared" si="0"/>
        <v>243.6</v>
      </c>
      <c r="D18" s="12">
        <v>793</v>
      </c>
      <c r="E18" s="3">
        <f>D18*1.07</f>
        <v>848.5100000000001</v>
      </c>
      <c r="F18" s="13">
        <v>312</v>
      </c>
      <c r="G18" s="9">
        <f t="shared" si="1"/>
        <v>536.5100000000001</v>
      </c>
      <c r="H18" s="10"/>
      <c r="I18" s="11"/>
      <c r="K18" t="s">
        <v>285</v>
      </c>
    </row>
    <row r="19" spans="1:9" ht="12.75">
      <c r="A19" s="17" t="s">
        <v>25</v>
      </c>
      <c r="B19">
        <v>610</v>
      </c>
      <c r="C19" s="8">
        <f t="shared" si="0"/>
        <v>183</v>
      </c>
      <c r="D19" s="12">
        <v>597</v>
      </c>
      <c r="E19" s="3">
        <f>D19*1.12</f>
        <v>668.6400000000001</v>
      </c>
      <c r="F19" s="13">
        <v>183</v>
      </c>
      <c r="G19" s="9">
        <f t="shared" si="1"/>
        <v>485.6400000000001</v>
      </c>
      <c r="H19" s="10"/>
      <c r="I19" s="11"/>
    </row>
    <row r="20" spans="1:9" ht="12.75">
      <c r="A20" s="14" t="s">
        <v>70</v>
      </c>
      <c r="B20">
        <v>2499</v>
      </c>
      <c r="C20" s="8">
        <f t="shared" si="0"/>
        <v>749.6999999999999</v>
      </c>
      <c r="D20" s="12">
        <v>2434</v>
      </c>
      <c r="E20" s="3">
        <f>D20*1.12</f>
        <v>2726.0800000000004</v>
      </c>
      <c r="F20" s="13">
        <v>1000</v>
      </c>
      <c r="G20" s="9">
        <f t="shared" si="1"/>
        <v>1726.0800000000004</v>
      </c>
      <c r="H20" s="10"/>
      <c r="I20" s="11"/>
    </row>
    <row r="21" spans="1:11" ht="12.75">
      <c r="A21" s="26" t="s">
        <v>213</v>
      </c>
      <c r="B21">
        <v>5604</v>
      </c>
      <c r="C21" s="8">
        <f t="shared" si="0"/>
        <v>1681.2</v>
      </c>
      <c r="D21" s="12">
        <v>5485</v>
      </c>
      <c r="E21" s="3">
        <f>D21*1.1</f>
        <v>6033.500000000001</v>
      </c>
      <c r="F21" s="13">
        <v>1809</v>
      </c>
      <c r="G21" s="9">
        <f t="shared" si="1"/>
        <v>4224.500000000001</v>
      </c>
      <c r="H21" s="10"/>
      <c r="I21" s="11"/>
      <c r="K21" t="s">
        <v>319</v>
      </c>
    </row>
    <row r="22" spans="1:9" ht="12.75">
      <c r="A22" s="17" t="s">
        <v>129</v>
      </c>
      <c r="B22">
        <v>2215</v>
      </c>
      <c r="C22" s="8">
        <f t="shared" si="0"/>
        <v>664.5</v>
      </c>
      <c r="D22" s="12">
        <v>2160</v>
      </c>
      <c r="E22" s="3">
        <f>D22*1.12</f>
        <v>2419.2000000000003</v>
      </c>
      <c r="F22" s="13">
        <v>665</v>
      </c>
      <c r="G22" s="9">
        <f t="shared" si="1"/>
        <v>1754.2000000000003</v>
      </c>
      <c r="H22" s="10"/>
      <c r="I22" s="11"/>
    </row>
    <row r="23" spans="1:9" ht="12.75">
      <c r="A23" s="25" t="s">
        <v>252</v>
      </c>
      <c r="B23">
        <v>2584</v>
      </c>
      <c r="C23" s="8">
        <f t="shared" si="0"/>
        <v>775.1999999999999</v>
      </c>
      <c r="D23" s="12">
        <v>2546</v>
      </c>
      <c r="E23" s="3">
        <f>D23*1.12</f>
        <v>2851.5200000000004</v>
      </c>
      <c r="F23" s="13">
        <v>800</v>
      </c>
      <c r="G23" s="9">
        <f t="shared" si="1"/>
        <v>2051.5200000000004</v>
      </c>
      <c r="H23" s="10"/>
      <c r="I23" s="11"/>
    </row>
    <row r="24" spans="1:9" ht="12.75">
      <c r="A24" s="20" t="s">
        <v>122</v>
      </c>
      <c r="B24">
        <v>751</v>
      </c>
      <c r="C24" s="8">
        <f t="shared" si="0"/>
        <v>225.29999999999998</v>
      </c>
      <c r="D24" s="12">
        <v>731</v>
      </c>
      <c r="E24" s="3">
        <f>D24*1.1</f>
        <v>804.1</v>
      </c>
      <c r="F24" s="13">
        <v>225</v>
      </c>
      <c r="G24" s="9">
        <f t="shared" si="1"/>
        <v>579.1</v>
      </c>
      <c r="H24" s="10"/>
      <c r="I24" s="11"/>
    </row>
    <row r="25" spans="1:9" ht="12.75">
      <c r="A25" s="21" t="s">
        <v>15</v>
      </c>
      <c r="B25">
        <v>897</v>
      </c>
      <c r="C25" s="8">
        <f t="shared" si="0"/>
        <v>269.09999999999997</v>
      </c>
      <c r="D25" s="12">
        <v>577</v>
      </c>
      <c r="E25" s="3">
        <f>D25*1.12</f>
        <v>646.24</v>
      </c>
      <c r="F25" s="13">
        <v>269</v>
      </c>
      <c r="G25" s="9">
        <f t="shared" si="1"/>
        <v>377.24</v>
      </c>
      <c r="H25" s="10"/>
      <c r="I25" s="11"/>
    </row>
    <row r="26" spans="1:9" ht="12.75">
      <c r="A26" t="s">
        <v>163</v>
      </c>
      <c r="B26">
        <v>2204</v>
      </c>
      <c r="C26" s="8">
        <f t="shared" si="0"/>
        <v>661.1999999999999</v>
      </c>
      <c r="D26" s="12">
        <v>2160</v>
      </c>
      <c r="E26" s="3">
        <f>D26*1.15</f>
        <v>2484</v>
      </c>
      <c r="F26" s="13">
        <v>661</v>
      </c>
      <c r="G26" s="9">
        <f t="shared" si="1"/>
        <v>1823</v>
      </c>
      <c r="H26" s="10"/>
      <c r="I26" s="11"/>
    </row>
    <row r="27" spans="1:9" ht="12.75">
      <c r="A27" s="38" t="s">
        <v>102</v>
      </c>
      <c r="B27">
        <v>3026</v>
      </c>
      <c r="C27" s="8">
        <f t="shared" si="0"/>
        <v>907.8</v>
      </c>
      <c r="D27" s="12">
        <v>2951</v>
      </c>
      <c r="E27" s="3">
        <f>D27*1.01</f>
        <v>2980.51</v>
      </c>
      <c r="F27" s="13">
        <v>1000</v>
      </c>
      <c r="G27" s="9">
        <f t="shared" si="1"/>
        <v>1980.5100000000002</v>
      </c>
      <c r="H27" s="10"/>
      <c r="I27" s="11"/>
    </row>
    <row r="28" spans="1:11" ht="12.75">
      <c r="A28" s="26" t="s">
        <v>176</v>
      </c>
      <c r="B28">
        <v>9033</v>
      </c>
      <c r="C28" s="8">
        <f t="shared" si="0"/>
        <v>2709.9</v>
      </c>
      <c r="D28" s="12">
        <v>8810</v>
      </c>
      <c r="E28" s="3">
        <f>D28*1.05</f>
        <v>9250.5</v>
      </c>
      <c r="F28" s="13">
        <v>2710</v>
      </c>
      <c r="G28" s="9">
        <f t="shared" si="1"/>
        <v>6540.5</v>
      </c>
      <c r="H28" s="10"/>
      <c r="I28" s="11"/>
      <c r="K28" t="s">
        <v>318</v>
      </c>
    </row>
    <row r="29" spans="1:9" ht="12.75">
      <c r="A29" t="s">
        <v>269</v>
      </c>
      <c r="B29">
        <v>1189</v>
      </c>
      <c r="C29" s="8">
        <f t="shared" si="0"/>
        <v>356.7</v>
      </c>
      <c r="D29" s="12">
        <v>1159</v>
      </c>
      <c r="E29" s="3">
        <f>D29*1.15</f>
        <v>1332.85</v>
      </c>
      <c r="F29" s="13">
        <v>357</v>
      </c>
      <c r="G29" s="9">
        <f t="shared" si="1"/>
        <v>975.8499999999999</v>
      </c>
      <c r="H29" s="10"/>
      <c r="I29" s="11"/>
    </row>
    <row r="30" spans="1:9" ht="12.75">
      <c r="A30" s="17" t="s">
        <v>173</v>
      </c>
      <c r="B30">
        <v>306</v>
      </c>
      <c r="C30" s="8">
        <f t="shared" si="0"/>
        <v>91.8</v>
      </c>
      <c r="D30" s="12">
        <v>299</v>
      </c>
      <c r="E30" s="3">
        <f>D30*1.12</f>
        <v>334.88000000000005</v>
      </c>
      <c r="F30" s="13">
        <v>92</v>
      </c>
      <c r="G30" s="9">
        <f t="shared" si="1"/>
        <v>242.88000000000005</v>
      </c>
      <c r="H30" s="10"/>
      <c r="I30" s="11"/>
    </row>
    <row r="31" spans="1:11" ht="12.75">
      <c r="A31" s="14" t="s">
        <v>138</v>
      </c>
      <c r="B31">
        <v>2851</v>
      </c>
      <c r="C31" s="8">
        <f t="shared" si="0"/>
        <v>855.3</v>
      </c>
      <c r="D31" s="12">
        <v>2780</v>
      </c>
      <c r="E31" s="3">
        <f>D31*1.12</f>
        <v>3113.6000000000004</v>
      </c>
      <c r="F31" s="13">
        <v>855</v>
      </c>
      <c r="G31" s="9">
        <f t="shared" si="1"/>
        <v>2258.6000000000004</v>
      </c>
      <c r="H31" s="10"/>
      <c r="I31" s="11"/>
      <c r="K31" t="s">
        <v>226</v>
      </c>
    </row>
    <row r="32" spans="1:9" ht="12.75">
      <c r="A32" s="17" t="s">
        <v>150</v>
      </c>
      <c r="B32">
        <v>623</v>
      </c>
      <c r="C32" s="8">
        <f t="shared" si="0"/>
        <v>186.9</v>
      </c>
      <c r="D32" s="12">
        <v>607</v>
      </c>
      <c r="E32" s="3">
        <f>D32*1.15</f>
        <v>698.05</v>
      </c>
      <c r="F32" s="13">
        <v>187</v>
      </c>
      <c r="G32" s="9">
        <f t="shared" si="1"/>
        <v>511.04999999999995</v>
      </c>
      <c r="H32" s="10"/>
      <c r="I32" s="11"/>
    </row>
    <row r="33" spans="1:9" ht="12.75">
      <c r="A33" s="28" t="s">
        <v>237</v>
      </c>
      <c r="B33">
        <v>968</v>
      </c>
      <c r="C33" s="8">
        <f t="shared" si="0"/>
        <v>290.4</v>
      </c>
      <c r="D33" s="12">
        <v>944</v>
      </c>
      <c r="E33" s="3">
        <f>D33*1.12</f>
        <v>1057.2800000000002</v>
      </c>
      <c r="F33" s="13">
        <v>290</v>
      </c>
      <c r="G33" s="9">
        <f t="shared" si="1"/>
        <v>767.2800000000002</v>
      </c>
      <c r="H33" s="10"/>
      <c r="I33" s="11"/>
    </row>
    <row r="34" spans="1:11" ht="12.75">
      <c r="A34" s="6" t="s">
        <v>48</v>
      </c>
      <c r="B34">
        <v>2878</v>
      </c>
      <c r="C34" s="8">
        <f t="shared" si="0"/>
        <v>863.4</v>
      </c>
      <c r="D34" s="12">
        <v>2806</v>
      </c>
      <c r="E34" s="3">
        <f>D34*1.15</f>
        <v>3226.8999999999996</v>
      </c>
      <c r="F34" s="13">
        <v>863</v>
      </c>
      <c r="G34" s="9">
        <f t="shared" si="1"/>
        <v>2363.8999999999996</v>
      </c>
      <c r="H34" s="10"/>
      <c r="I34" s="11"/>
      <c r="K34" t="s">
        <v>128</v>
      </c>
    </row>
    <row r="35" spans="1:9" ht="12.75">
      <c r="A35" s="6" t="s">
        <v>119</v>
      </c>
      <c r="B35">
        <v>954</v>
      </c>
      <c r="C35" s="8">
        <f t="shared" si="0"/>
        <v>286.2</v>
      </c>
      <c r="D35" s="12">
        <v>930</v>
      </c>
      <c r="E35" s="3">
        <f>D35*1.12</f>
        <v>1041.6000000000001</v>
      </c>
      <c r="F35" s="13">
        <v>286</v>
      </c>
      <c r="G35" s="9">
        <f t="shared" si="1"/>
        <v>755.6000000000001</v>
      </c>
      <c r="H35" s="10"/>
      <c r="I35" s="11"/>
    </row>
    <row r="36" spans="1:9" ht="12.75">
      <c r="A36" s="27" t="s">
        <v>106</v>
      </c>
      <c r="B36">
        <v>4510</v>
      </c>
      <c r="C36" s="8">
        <f t="shared" si="0"/>
        <v>1353</v>
      </c>
      <c r="D36" s="12">
        <v>4403</v>
      </c>
      <c r="E36" s="3">
        <f>D36*1.12</f>
        <v>4931.360000000001</v>
      </c>
      <c r="F36" s="13">
        <v>1353</v>
      </c>
      <c r="G36" s="9">
        <f t="shared" si="1"/>
        <v>3578.3600000000006</v>
      </c>
      <c r="H36" s="10"/>
      <c r="I36" s="11"/>
    </row>
    <row r="37" spans="1:9" ht="12.75">
      <c r="A37" s="21" t="s">
        <v>271</v>
      </c>
      <c r="B37">
        <v>3099</v>
      </c>
      <c r="C37" s="8">
        <f t="shared" si="0"/>
        <v>929.6999999999999</v>
      </c>
      <c r="D37" s="12">
        <v>3019</v>
      </c>
      <c r="E37" s="3">
        <f>D37*1.12</f>
        <v>3381.28</v>
      </c>
      <c r="F37" s="13">
        <v>930</v>
      </c>
      <c r="G37" s="9">
        <f t="shared" si="1"/>
        <v>2451.28</v>
      </c>
      <c r="H37" s="10"/>
      <c r="I37" s="11"/>
    </row>
    <row r="38" spans="1:9" ht="12.75">
      <c r="A38" s="21" t="s">
        <v>256</v>
      </c>
      <c r="B38">
        <v>2003</v>
      </c>
      <c r="C38" s="8">
        <f t="shared" si="0"/>
        <v>600.9</v>
      </c>
      <c r="D38" s="12">
        <v>1971</v>
      </c>
      <c r="E38" s="3">
        <f>D38*1.07</f>
        <v>2108.9700000000003</v>
      </c>
      <c r="F38" s="13">
        <v>601</v>
      </c>
      <c r="G38" s="9">
        <f t="shared" si="1"/>
        <v>1507.9700000000003</v>
      </c>
      <c r="H38" s="10"/>
      <c r="I38" s="11"/>
    </row>
    <row r="39" spans="1:9" ht="12.75">
      <c r="A39" s="28" t="s">
        <v>195</v>
      </c>
      <c r="B39">
        <v>8092</v>
      </c>
      <c r="C39" s="8">
        <f t="shared" si="0"/>
        <v>2427.6</v>
      </c>
      <c r="D39" s="12">
        <v>7899</v>
      </c>
      <c r="E39" s="3">
        <f>D39*1.1</f>
        <v>8688.900000000001</v>
      </c>
      <c r="F39" s="13">
        <v>2500</v>
      </c>
      <c r="G39" s="9">
        <f t="shared" si="1"/>
        <v>6188.9000000000015</v>
      </c>
      <c r="H39" s="10"/>
      <c r="I39" s="11"/>
    </row>
    <row r="40" spans="1:9" ht="12.75">
      <c r="A40" s="21" t="s">
        <v>156</v>
      </c>
      <c r="B40">
        <v>5392</v>
      </c>
      <c r="C40" s="8">
        <f t="shared" si="0"/>
        <v>1617.6</v>
      </c>
      <c r="D40" s="12">
        <v>5255</v>
      </c>
      <c r="E40" s="3">
        <f>D40*1.1</f>
        <v>5780.500000000001</v>
      </c>
      <c r="F40" s="13">
        <v>1618</v>
      </c>
      <c r="G40" s="9">
        <f t="shared" si="1"/>
        <v>4162.500000000001</v>
      </c>
      <c r="H40" s="10"/>
      <c r="I40" s="11"/>
    </row>
    <row r="41" spans="1:9" ht="12.75">
      <c r="A41" s="26" t="s">
        <v>250</v>
      </c>
      <c r="B41">
        <v>622</v>
      </c>
      <c r="C41" s="8">
        <f t="shared" si="0"/>
        <v>186.6</v>
      </c>
      <c r="D41" s="12">
        <v>607</v>
      </c>
      <c r="E41" s="3">
        <f>D41*1.15</f>
        <v>698.05</v>
      </c>
      <c r="F41" s="13">
        <v>187</v>
      </c>
      <c r="G41" s="9">
        <f t="shared" si="1"/>
        <v>511.04999999999995</v>
      </c>
      <c r="H41" s="10"/>
      <c r="I41" s="11"/>
    </row>
    <row r="42" spans="1:11" ht="12.75">
      <c r="A42" s="20" t="s">
        <v>80</v>
      </c>
      <c r="B42">
        <v>3941</v>
      </c>
      <c r="C42" s="8">
        <f t="shared" si="0"/>
        <v>1182.3</v>
      </c>
      <c r="D42" s="12">
        <v>3842</v>
      </c>
      <c r="E42" s="3">
        <f>D42*1.12</f>
        <v>4303.04</v>
      </c>
      <c r="F42" s="13">
        <v>4466</v>
      </c>
      <c r="G42" s="9">
        <f t="shared" si="1"/>
        <v>-162.96000000000004</v>
      </c>
      <c r="H42" s="10">
        <v>0</v>
      </c>
      <c r="I42" s="11">
        <v>163</v>
      </c>
      <c r="K42" t="s">
        <v>287</v>
      </c>
    </row>
    <row r="43" spans="1:9" ht="12.75">
      <c r="A43" s="14" t="s">
        <v>245</v>
      </c>
      <c r="B43">
        <v>2596</v>
      </c>
      <c r="C43" s="8">
        <f t="shared" si="0"/>
        <v>778.8</v>
      </c>
      <c r="D43" s="12">
        <v>2532</v>
      </c>
      <c r="E43" s="3">
        <f>D43*1.12</f>
        <v>2835.84</v>
      </c>
      <c r="F43" s="13">
        <v>779</v>
      </c>
      <c r="G43" s="9">
        <f t="shared" si="1"/>
        <v>2056.84</v>
      </c>
      <c r="H43" s="10"/>
      <c r="I43" s="11"/>
    </row>
    <row r="44" spans="1:9" ht="12.75">
      <c r="A44" s="17" t="s">
        <v>251</v>
      </c>
      <c r="B44">
        <v>1325</v>
      </c>
      <c r="C44" s="8">
        <f t="shared" si="0"/>
        <v>397.5</v>
      </c>
      <c r="D44" s="12">
        <v>1291</v>
      </c>
      <c r="E44" s="3">
        <f>D44*1.12</f>
        <v>1445.92</v>
      </c>
      <c r="F44" s="13">
        <v>398</v>
      </c>
      <c r="G44" s="9">
        <f t="shared" si="1"/>
        <v>1047.92</v>
      </c>
      <c r="H44" s="10"/>
      <c r="I44" s="11"/>
    </row>
    <row r="45" spans="1:9" ht="12.75">
      <c r="A45" s="17" t="s">
        <v>258</v>
      </c>
      <c r="B45">
        <v>2562</v>
      </c>
      <c r="C45" s="8">
        <f t="shared" si="0"/>
        <v>768.6</v>
      </c>
      <c r="D45" s="12">
        <v>2497</v>
      </c>
      <c r="E45" s="3">
        <f>D45*1.15</f>
        <v>2871.5499999999997</v>
      </c>
      <c r="F45" s="13">
        <v>769</v>
      </c>
      <c r="G45" s="9">
        <f t="shared" si="1"/>
        <v>2102.5499999999997</v>
      </c>
      <c r="H45" s="10"/>
      <c r="I45" s="11"/>
    </row>
    <row r="46" spans="1:11" ht="12.75">
      <c r="A46" s="6" t="s">
        <v>267</v>
      </c>
      <c r="B46">
        <v>2222</v>
      </c>
      <c r="C46" s="8">
        <f t="shared" si="0"/>
        <v>666.6</v>
      </c>
      <c r="D46" s="12">
        <v>2164</v>
      </c>
      <c r="E46" s="3">
        <f>D46*1.12</f>
        <v>2423.6800000000003</v>
      </c>
      <c r="F46" s="13">
        <v>667</v>
      </c>
      <c r="G46" s="9">
        <f t="shared" si="1"/>
        <v>1756.6800000000003</v>
      </c>
      <c r="H46" s="10"/>
      <c r="I46" s="11"/>
      <c r="K46" t="s">
        <v>280</v>
      </c>
    </row>
    <row r="47" spans="1:9" ht="12.75">
      <c r="A47" s="21" t="s">
        <v>174</v>
      </c>
      <c r="B47">
        <v>323</v>
      </c>
      <c r="C47" s="8">
        <f t="shared" si="0"/>
        <v>96.89999999999999</v>
      </c>
      <c r="D47" s="12">
        <v>315</v>
      </c>
      <c r="E47" s="3">
        <f>D47*1.12</f>
        <v>352.8</v>
      </c>
      <c r="F47" s="13">
        <v>362</v>
      </c>
      <c r="G47" s="9">
        <f t="shared" si="1"/>
        <v>-9.199999999999989</v>
      </c>
      <c r="H47" s="10">
        <v>0</v>
      </c>
      <c r="I47" s="11">
        <v>9</v>
      </c>
    </row>
    <row r="48" spans="1:9" ht="12.75">
      <c r="A48" s="6" t="s">
        <v>127</v>
      </c>
      <c r="B48">
        <v>432</v>
      </c>
      <c r="C48" s="8">
        <f t="shared" si="0"/>
        <v>129.6</v>
      </c>
      <c r="D48" s="12">
        <v>421</v>
      </c>
      <c r="E48" s="3">
        <f>D48*1.1</f>
        <v>463.1</v>
      </c>
      <c r="F48" s="13">
        <v>130</v>
      </c>
      <c r="G48" s="9">
        <f t="shared" si="1"/>
        <v>333.1</v>
      </c>
      <c r="H48" s="10"/>
      <c r="I48" s="11"/>
    </row>
    <row r="49" spans="1:6" ht="12.75">
      <c r="A49" s="34" t="s">
        <v>284</v>
      </c>
      <c r="F49" s="32"/>
    </row>
    <row r="50" spans="1:7" ht="12.75">
      <c r="A50" s="6" t="s">
        <v>283</v>
      </c>
      <c r="E50" s="3">
        <f>B50*1.15</f>
        <v>0</v>
      </c>
      <c r="F50" s="13"/>
      <c r="G50" s="9">
        <f aca="true" t="shared" si="3" ref="G50:G55">SUM(E50,-F50)</f>
        <v>0</v>
      </c>
    </row>
    <row r="51" spans="1:7" ht="12.75">
      <c r="A51" s="6" t="s">
        <v>305</v>
      </c>
      <c r="E51" s="3">
        <f aca="true" t="shared" si="4" ref="E51:E59">B51*1.1</f>
        <v>0</v>
      </c>
      <c r="F51" s="13"/>
      <c r="G51" s="9">
        <f t="shared" si="3"/>
        <v>0</v>
      </c>
    </row>
    <row r="52" spans="1:7" ht="12.75">
      <c r="A52" s="6" t="s">
        <v>314</v>
      </c>
      <c r="E52" s="3">
        <f t="shared" si="4"/>
        <v>0</v>
      </c>
      <c r="F52" s="13"/>
      <c r="G52" s="9">
        <f t="shared" si="3"/>
        <v>0</v>
      </c>
    </row>
    <row r="53" spans="1:7" ht="12.75">
      <c r="A53" s="28" t="s">
        <v>288</v>
      </c>
      <c r="E53" s="3">
        <f t="shared" si="4"/>
        <v>0</v>
      </c>
      <c r="F53" s="13"/>
      <c r="G53" s="9">
        <f t="shared" si="3"/>
        <v>0</v>
      </c>
    </row>
    <row r="54" spans="1:7" ht="12.75">
      <c r="A54" s="6" t="s">
        <v>310</v>
      </c>
      <c r="E54" s="3">
        <f t="shared" si="4"/>
        <v>0</v>
      </c>
      <c r="F54" s="13"/>
      <c r="G54" s="9">
        <f t="shared" si="3"/>
        <v>0</v>
      </c>
    </row>
    <row r="55" spans="1:7" ht="12.75">
      <c r="A55" s="6" t="s">
        <v>292</v>
      </c>
      <c r="E55" s="3">
        <f t="shared" si="4"/>
        <v>0</v>
      </c>
      <c r="F55" s="13"/>
      <c r="G55" s="9">
        <f t="shared" si="3"/>
        <v>0</v>
      </c>
    </row>
    <row r="56" spans="1:7" ht="12.75">
      <c r="A56" s="21" t="s">
        <v>291</v>
      </c>
      <c r="E56" s="3">
        <f t="shared" si="4"/>
        <v>0</v>
      </c>
      <c r="F56" s="13"/>
      <c r="G56" s="9">
        <f>SUM(E56,-F56)</f>
        <v>0</v>
      </c>
    </row>
    <row r="57" spans="1:7" ht="12.75">
      <c r="A57" s="21" t="s">
        <v>308</v>
      </c>
      <c r="E57" s="3">
        <f t="shared" si="4"/>
        <v>0</v>
      </c>
      <c r="F57" s="13"/>
      <c r="G57" s="9">
        <f>SUM(E57,-F57)</f>
        <v>0</v>
      </c>
    </row>
    <row r="58" spans="1:7" ht="12.75">
      <c r="A58" s="14" t="s">
        <v>303</v>
      </c>
      <c r="E58" s="3">
        <f t="shared" si="4"/>
        <v>0</v>
      </c>
      <c r="F58" s="13"/>
      <c r="G58" s="9">
        <f>SUM(E58,-F58)</f>
        <v>0</v>
      </c>
    </row>
    <row r="59" spans="1:7" ht="12.75">
      <c r="A59" s="14" t="s">
        <v>315</v>
      </c>
      <c r="E59" s="3">
        <f t="shared" si="4"/>
        <v>0</v>
      </c>
      <c r="F59" s="13"/>
      <c r="G59" s="9">
        <f>SUM(E59,-F59)</f>
        <v>0</v>
      </c>
    </row>
    <row r="60" spans="1:7" ht="12.75">
      <c r="A60" s="14" t="s">
        <v>306</v>
      </c>
      <c r="E60" s="3">
        <f aca="true" t="shared" si="5" ref="E60:E66">B60*1.1</f>
        <v>0</v>
      </c>
      <c r="F60" s="13"/>
      <c r="G60" s="9">
        <f aca="true" t="shared" si="6" ref="G60:G66">SUM(E60,-F60)</f>
        <v>0</v>
      </c>
    </row>
    <row r="61" spans="1:7" ht="12.75">
      <c r="A61" s="14"/>
      <c r="E61" s="3">
        <f t="shared" si="5"/>
        <v>0</v>
      </c>
      <c r="F61" s="13"/>
      <c r="G61" s="9">
        <f t="shared" si="6"/>
        <v>0</v>
      </c>
    </row>
    <row r="62" spans="1:7" ht="12.75">
      <c r="A62" s="14"/>
      <c r="E62" s="3">
        <f t="shared" si="5"/>
        <v>0</v>
      </c>
      <c r="F62" s="13"/>
      <c r="G62" s="9">
        <f t="shared" si="6"/>
        <v>0</v>
      </c>
    </row>
    <row r="63" spans="1:7" ht="12.75">
      <c r="A63" s="14"/>
      <c r="E63" s="3">
        <f t="shared" si="5"/>
        <v>0</v>
      </c>
      <c r="F63" s="13"/>
      <c r="G63" s="9">
        <f t="shared" si="6"/>
        <v>0</v>
      </c>
    </row>
    <row r="64" spans="1:7" ht="12.75">
      <c r="A64" s="14"/>
      <c r="E64" s="3">
        <f t="shared" si="5"/>
        <v>0</v>
      </c>
      <c r="F64" s="13"/>
      <c r="G64" s="9">
        <f t="shared" si="6"/>
        <v>0</v>
      </c>
    </row>
    <row r="65" spans="1:7" ht="12.75">
      <c r="A65" s="14"/>
      <c r="E65" s="3">
        <f t="shared" si="5"/>
        <v>0</v>
      </c>
      <c r="F65" s="13"/>
      <c r="G65" s="9">
        <f t="shared" si="6"/>
        <v>0</v>
      </c>
    </row>
    <row r="66" spans="1:7" ht="12.75">
      <c r="A66" s="14"/>
      <c r="E66" s="3">
        <f t="shared" si="5"/>
        <v>0</v>
      </c>
      <c r="F66" s="13"/>
      <c r="G66" s="9">
        <f t="shared" si="6"/>
        <v>0</v>
      </c>
    </row>
    <row r="67" spans="1:7" ht="12.75">
      <c r="A67" s="14"/>
      <c r="E67" s="3"/>
      <c r="F67" s="13"/>
      <c r="G67" s="9"/>
    </row>
    <row r="70" spans="1:2" ht="12.75">
      <c r="A70" t="s">
        <v>14</v>
      </c>
      <c r="B70">
        <v>-32000</v>
      </c>
    </row>
    <row r="73" ht="12.75">
      <c r="A73" s="31" t="s">
        <v>278</v>
      </c>
    </row>
    <row r="83" ht="12.75">
      <c r="A83" s="32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Olga</cp:lastModifiedBy>
  <dcterms:created xsi:type="dcterms:W3CDTF">2012-11-30T08:13:59Z</dcterms:created>
  <dcterms:modified xsi:type="dcterms:W3CDTF">2016-02-09T15:15:20Z</dcterms:modified>
  <cp:category/>
  <cp:version/>
  <cp:contentType/>
  <cp:contentStatus/>
</cp:coreProperties>
</file>