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жуки" sheetId="1" r:id="rId1"/>
  </sheets>
  <definedNames>
    <definedName name="_xlnm._FilterDatabase" localSheetId="0" hidden="1">'жуки'!$A$3:$K$137</definedName>
  </definedNames>
  <calcPr fullCalcOnLoad="1"/>
</workbook>
</file>

<file path=xl/sharedStrings.xml><?xml version="1.0" encoding="utf-8"?>
<sst xmlns="http://schemas.openxmlformats.org/spreadsheetml/2006/main" count="216" uniqueCount="67">
  <si>
    <t>ник</t>
  </si>
  <si>
    <t>наименование</t>
  </si>
  <si>
    <t>кол-во</t>
  </si>
  <si>
    <t>оплата</t>
  </si>
  <si>
    <t>вид оплаты</t>
  </si>
  <si>
    <t>транспортные</t>
  </si>
  <si>
    <t>примечание</t>
  </si>
  <si>
    <t>тр</t>
  </si>
  <si>
    <t>с орг</t>
  </si>
  <si>
    <t>с орг и тр</t>
  </si>
  <si>
    <t>сальдо</t>
  </si>
  <si>
    <t>батарейка</t>
  </si>
  <si>
    <t>Светлаяна</t>
  </si>
  <si>
    <t>татьянк@</t>
  </si>
  <si>
    <t>OliK3</t>
  </si>
  <si>
    <t>Evgeny_S_79</t>
  </si>
  <si>
    <t>Анна25</t>
  </si>
  <si>
    <t>Марина2626</t>
  </si>
  <si>
    <t>Lentyaika</t>
  </si>
  <si>
    <t>Пристрой</t>
  </si>
  <si>
    <t>сл.сп</t>
  </si>
  <si>
    <t>жук сине-розовый</t>
  </si>
  <si>
    <t>Марусель</t>
  </si>
  <si>
    <t>н1а2т3а4</t>
  </si>
  <si>
    <t>lapa</t>
  </si>
  <si>
    <t>жук черно-красный</t>
  </si>
  <si>
    <t>Сини4ка</t>
  </si>
  <si>
    <t>smart jain</t>
  </si>
  <si>
    <t>mamochka Lena</t>
  </si>
  <si>
    <t>нурия+40</t>
  </si>
  <si>
    <t>Tauka</t>
  </si>
  <si>
    <t>жук красно-синий</t>
  </si>
  <si>
    <t xml:space="preserve">Elena_V </t>
  </si>
  <si>
    <t>жук зелено-желтый</t>
  </si>
  <si>
    <t>glacialis</t>
  </si>
  <si>
    <t>Елена83</t>
  </si>
  <si>
    <t>ogaGA</t>
  </si>
  <si>
    <t>жук желто-зеленый</t>
  </si>
  <si>
    <t>Malina1046</t>
  </si>
  <si>
    <t>жук красно-черный</t>
  </si>
  <si>
    <t>Анюшик</t>
  </si>
  <si>
    <t>нюtka2011</t>
  </si>
  <si>
    <t>жук зелено-синий</t>
  </si>
  <si>
    <t>таракан</t>
  </si>
  <si>
    <t>Big mammy</t>
  </si>
  <si>
    <t>SVETTTA4</t>
  </si>
  <si>
    <t>Абессинка</t>
  </si>
  <si>
    <t>Элли</t>
  </si>
  <si>
    <t>сверчок</t>
  </si>
  <si>
    <t>Epila</t>
  </si>
  <si>
    <t>Киселенок</t>
  </si>
  <si>
    <t>А-лиса</t>
  </si>
  <si>
    <t>машинка белая</t>
  </si>
  <si>
    <t>kanamiko</t>
  </si>
  <si>
    <t>машинка красная</t>
  </si>
  <si>
    <t>машинка желтая</t>
  </si>
  <si>
    <t>машинка синяя</t>
  </si>
  <si>
    <t>Masjanja1501</t>
  </si>
  <si>
    <t>Elena_V</t>
  </si>
  <si>
    <t>шнурки фиолетовый</t>
  </si>
  <si>
    <t>шнурки синий</t>
  </si>
  <si>
    <t>шнурки оранжевый</t>
  </si>
  <si>
    <t>шнурки фиолет-зелен</t>
  </si>
  <si>
    <t>шнурки зелен</t>
  </si>
  <si>
    <t>шнурки красный</t>
  </si>
  <si>
    <t>ValenTina</t>
  </si>
  <si>
    <t>шнурки разноцветный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</si>
</sst>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&quot;р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41" fillId="0" borderId="0" xfId="0" applyFont="1" applyAlignment="1">
      <alignment vertical="center" wrapText="1"/>
    </xf>
    <xf numFmtId="1" fontId="41" fillId="0" borderId="0" xfId="0" applyNumberFormat="1" applyFont="1" applyAlignment="1">
      <alignment vertical="center" wrapText="1"/>
    </xf>
    <xf numFmtId="0" fontId="2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41" fillId="0" borderId="10" xfId="0" applyFont="1" applyBorder="1" applyAlignment="1">
      <alignment vertical="center" wrapText="1"/>
    </xf>
    <xf numFmtId="1" fontId="41" fillId="0" borderId="10" xfId="0" applyNumberFormat="1" applyFont="1" applyBorder="1" applyAlignment="1">
      <alignment vertical="center" wrapText="1"/>
    </xf>
    <xf numFmtId="1" fontId="0" fillId="0" borderId="10" xfId="0" applyNumberFormat="1" applyFont="1" applyBorder="1" applyAlignment="1">
      <alignment/>
    </xf>
    <xf numFmtId="0" fontId="41" fillId="0" borderId="0" xfId="0" applyFont="1" applyFill="1" applyAlignment="1">
      <alignment vertical="center" wrapText="1"/>
    </xf>
    <xf numFmtId="0" fontId="42" fillId="0" borderId="0" xfId="0" applyFont="1" applyAlignment="1">
      <alignment/>
    </xf>
    <xf numFmtId="0" fontId="0" fillId="0" borderId="10" xfId="0" applyFill="1" applyBorder="1" applyAlignment="1">
      <alignment/>
    </xf>
    <xf numFmtId="0" fontId="41" fillId="0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/>
    </xf>
    <xf numFmtId="1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zoomScalePageLayoutView="0" workbookViewId="0" topLeftCell="A1">
      <pane ySplit="3" topLeftCell="A118" activePane="bottomLeft" state="frozen"/>
      <selection pane="topLeft" activeCell="A1" sqref="A1"/>
      <selection pane="bottomLeft" activeCell="E138" sqref="E138"/>
    </sheetView>
  </sheetViews>
  <sheetFormatPr defaultColWidth="9.140625" defaultRowHeight="15"/>
  <cols>
    <col min="1" max="1" width="13.421875" style="3" customWidth="1"/>
    <col min="2" max="2" width="1.421875" style="0" customWidth="1"/>
    <col min="3" max="3" width="22.8515625" style="0" customWidth="1"/>
    <col min="4" max="4" width="5.00390625" style="6" customWidth="1"/>
    <col min="5" max="5" width="5.00390625" style="0" customWidth="1"/>
    <col min="6" max="6" width="3.7109375" style="0" customWidth="1"/>
    <col min="7" max="7" width="6.28125" style="0" customWidth="1"/>
    <col min="8" max="8" width="5.7109375" style="0" customWidth="1"/>
    <col min="9" max="9" width="6.421875" style="0" customWidth="1"/>
    <col min="10" max="10" width="18.140625" style="0" customWidth="1"/>
    <col min="11" max="11" width="7.140625" style="0" customWidth="1"/>
    <col min="12" max="13" width="9.140625" style="0" customWidth="1"/>
  </cols>
  <sheetData>
    <row r="1" spans="2:11" ht="15">
      <c r="B1" s="1"/>
      <c r="C1" s="1" t="s">
        <v>5</v>
      </c>
      <c r="D1" s="2"/>
      <c r="E1" s="1">
        <v>0.032</v>
      </c>
      <c r="F1" s="1"/>
      <c r="J1" s="1">
        <f>400/12630</f>
        <v>0.03167062549485352</v>
      </c>
      <c r="K1" s="1"/>
    </row>
    <row r="3" spans="1:11" ht="15">
      <c r="A3" s="9" t="s">
        <v>0</v>
      </c>
      <c r="B3" s="5" t="s">
        <v>6</v>
      </c>
      <c r="C3" s="5" t="s">
        <v>1</v>
      </c>
      <c r="D3" s="16" t="s">
        <v>2</v>
      </c>
      <c r="E3" s="5"/>
      <c r="F3" s="5" t="s">
        <v>7</v>
      </c>
      <c r="G3" s="5" t="s">
        <v>8</v>
      </c>
      <c r="H3" s="5" t="s">
        <v>9</v>
      </c>
      <c r="I3" s="5" t="s">
        <v>3</v>
      </c>
      <c r="J3" s="5" t="s">
        <v>4</v>
      </c>
      <c r="K3" s="5" t="s">
        <v>10</v>
      </c>
    </row>
    <row r="4" spans="1:10" ht="15" hidden="1">
      <c r="A4" s="3" t="s">
        <v>15</v>
      </c>
      <c r="C4" s="7" t="s">
        <v>11</v>
      </c>
      <c r="D4" s="14">
        <v>6</v>
      </c>
      <c r="E4" s="8"/>
      <c r="F4" s="4">
        <f>D4*E4*$E$1</f>
        <v>0</v>
      </c>
      <c r="G4" s="4">
        <f>E4*D4*1.15</f>
        <v>0</v>
      </c>
      <c r="H4" s="4">
        <f>G4+F4</f>
        <v>0</v>
      </c>
      <c r="J4" t="s">
        <v>20</v>
      </c>
    </row>
    <row r="5" spans="1:11" ht="15" hidden="1">
      <c r="A5" s="15"/>
      <c r="B5" s="5"/>
      <c r="C5" s="11"/>
      <c r="D5" s="17"/>
      <c r="E5" s="12"/>
      <c r="F5" s="13"/>
      <c r="G5" s="13"/>
      <c r="H5" s="13">
        <f>SUM(H4:H4)</f>
        <v>0</v>
      </c>
      <c r="I5" s="18"/>
      <c r="J5" s="5"/>
      <c r="K5" s="10">
        <f>I5-H5</f>
        <v>0</v>
      </c>
    </row>
    <row r="6" spans="1:8" ht="15" hidden="1">
      <c r="A6" s="3" t="s">
        <v>14</v>
      </c>
      <c r="C6" s="7" t="s">
        <v>11</v>
      </c>
      <c r="D6" s="14">
        <v>10</v>
      </c>
      <c r="E6" s="8"/>
      <c r="F6" s="4">
        <f>D6*E6*$E$1</f>
        <v>0</v>
      </c>
      <c r="G6" s="4">
        <f>E6*D6*1.15</f>
        <v>0</v>
      </c>
      <c r="H6" s="4">
        <f>G6+F6</f>
        <v>0</v>
      </c>
    </row>
    <row r="7" spans="1:11" ht="15" hidden="1">
      <c r="A7" s="15"/>
      <c r="B7" s="5"/>
      <c r="C7" s="11"/>
      <c r="D7" s="17"/>
      <c r="E7" s="12"/>
      <c r="F7" s="13"/>
      <c r="G7" s="13"/>
      <c r="H7" s="13">
        <f>SUM(H6:H6)</f>
        <v>0</v>
      </c>
      <c r="I7" s="18"/>
      <c r="J7" s="5"/>
      <c r="K7" s="10">
        <f>I7-H7</f>
        <v>0</v>
      </c>
    </row>
    <row r="8" spans="1:10" ht="15" hidden="1">
      <c r="A8" s="3" t="s">
        <v>16</v>
      </c>
      <c r="C8" s="7" t="s">
        <v>11</v>
      </c>
      <c r="D8" s="14">
        <v>8</v>
      </c>
      <c r="E8" s="8"/>
      <c r="F8" s="4">
        <f>D8*E8*$E$1</f>
        <v>0</v>
      </c>
      <c r="G8" s="4">
        <f>E8*D8*1.15</f>
        <v>0</v>
      </c>
      <c r="H8" s="4">
        <f>G8+F8</f>
        <v>0</v>
      </c>
      <c r="J8" t="s">
        <v>20</v>
      </c>
    </row>
    <row r="9" spans="1:11" ht="15" hidden="1">
      <c r="A9" s="15"/>
      <c r="B9" s="5"/>
      <c r="C9" s="11"/>
      <c r="D9" s="17"/>
      <c r="E9" s="12"/>
      <c r="F9" s="13"/>
      <c r="G9" s="13"/>
      <c r="H9" s="13">
        <f>SUM(H8:H8)</f>
        <v>0</v>
      </c>
      <c r="I9" s="18"/>
      <c r="J9" s="5"/>
      <c r="K9" s="10">
        <f>I9-H9</f>
        <v>0</v>
      </c>
    </row>
    <row r="10" spans="1:10" ht="15" hidden="1">
      <c r="A10" s="3" t="s">
        <v>17</v>
      </c>
      <c r="C10" s="7" t="s">
        <v>11</v>
      </c>
      <c r="D10" s="14">
        <v>6</v>
      </c>
      <c r="E10" s="8"/>
      <c r="F10" s="4">
        <f>D10*E10*$E$1</f>
        <v>0</v>
      </c>
      <c r="G10" s="4">
        <f>E10*D10*1.15</f>
        <v>0</v>
      </c>
      <c r="H10" s="4">
        <f>G10+F10</f>
        <v>0</v>
      </c>
      <c r="J10" t="s">
        <v>20</v>
      </c>
    </row>
    <row r="11" spans="1:11" ht="15" hidden="1">
      <c r="A11" s="15"/>
      <c r="B11" s="5"/>
      <c r="C11" s="11"/>
      <c r="D11" s="17"/>
      <c r="E11" s="12"/>
      <c r="F11" s="13"/>
      <c r="G11" s="13"/>
      <c r="H11" s="13">
        <f>SUM(H10:H10)</f>
        <v>0</v>
      </c>
      <c r="I11" s="18"/>
      <c r="J11" s="5"/>
      <c r="K11" s="10">
        <f>I11-H11</f>
        <v>0</v>
      </c>
    </row>
    <row r="12" spans="1:10" ht="15" hidden="1">
      <c r="A12" t="s">
        <v>18</v>
      </c>
      <c r="C12" s="7" t="s">
        <v>11</v>
      </c>
      <c r="D12" s="14">
        <v>3</v>
      </c>
      <c r="E12" s="8"/>
      <c r="F12" s="4">
        <f>D12*E12*$E$1</f>
        <v>0</v>
      </c>
      <c r="G12" s="4">
        <f>E12*D12*1.15</f>
        <v>0</v>
      </c>
      <c r="H12" s="4">
        <f>G12+F12</f>
        <v>0</v>
      </c>
      <c r="J12" t="s">
        <v>20</v>
      </c>
    </row>
    <row r="13" spans="1:10" ht="15" hidden="1">
      <c r="A13" t="s">
        <v>18</v>
      </c>
      <c r="C13" s="7" t="s">
        <v>11</v>
      </c>
      <c r="D13" s="14">
        <v>7</v>
      </c>
      <c r="E13" s="8"/>
      <c r="F13" s="4"/>
      <c r="G13" s="4"/>
      <c r="H13" s="4">
        <f>D13*E13</f>
        <v>0</v>
      </c>
      <c r="J13" t="s">
        <v>20</v>
      </c>
    </row>
    <row r="14" spans="1:11" ht="15" hidden="1">
      <c r="A14" s="9"/>
      <c r="B14" s="5"/>
      <c r="C14" s="11"/>
      <c r="D14" s="17"/>
      <c r="E14" s="12"/>
      <c r="F14" s="13"/>
      <c r="G14" s="13"/>
      <c r="H14" s="13">
        <f>SUM(H12:H13)</f>
        <v>0</v>
      </c>
      <c r="I14" s="18"/>
      <c r="J14" s="5"/>
      <c r="K14" s="10">
        <f>I14-H14</f>
        <v>0</v>
      </c>
    </row>
    <row r="15" spans="1:10" ht="15" hidden="1">
      <c r="A15" s="3" t="s">
        <v>12</v>
      </c>
      <c r="C15" s="7" t="s">
        <v>11</v>
      </c>
      <c r="D15" s="14">
        <v>10</v>
      </c>
      <c r="E15" s="8"/>
      <c r="F15" s="4">
        <f>D15*E15*$E$1</f>
        <v>0</v>
      </c>
      <c r="G15" s="4">
        <f>E15*D15*1.15</f>
        <v>0</v>
      </c>
      <c r="H15" s="4">
        <f>G15+F15</f>
        <v>0</v>
      </c>
      <c r="J15" t="s">
        <v>20</v>
      </c>
    </row>
    <row r="16" spans="1:11" ht="15" hidden="1">
      <c r="A16" s="15"/>
      <c r="B16" s="5"/>
      <c r="C16" s="11"/>
      <c r="D16" s="17"/>
      <c r="E16" s="12"/>
      <c r="F16" s="13"/>
      <c r="G16" s="13"/>
      <c r="H16" s="13">
        <f>SUM(H15:H15)</f>
        <v>0</v>
      </c>
      <c r="I16" s="18"/>
      <c r="J16" s="5"/>
      <c r="K16" s="10">
        <f>I16-H16</f>
        <v>0</v>
      </c>
    </row>
    <row r="17" spans="1:8" ht="15" hidden="1">
      <c r="A17" t="s">
        <v>13</v>
      </c>
      <c r="C17" s="7" t="s">
        <v>11</v>
      </c>
      <c r="D17" s="14">
        <v>12</v>
      </c>
      <c r="E17" s="8"/>
      <c r="F17" s="4">
        <f>D17*E17*$E$1</f>
        <v>0</v>
      </c>
      <c r="G17" s="4">
        <f>E17*D17*1.15</f>
        <v>0</v>
      </c>
      <c r="H17" s="4">
        <f>G17+F17</f>
        <v>0</v>
      </c>
    </row>
    <row r="18" spans="1:11" ht="15" hidden="1">
      <c r="A18" s="15"/>
      <c r="B18" s="5"/>
      <c r="C18" s="11"/>
      <c r="D18" s="17"/>
      <c r="E18" s="12"/>
      <c r="F18" s="13"/>
      <c r="G18" s="13"/>
      <c r="H18" s="13">
        <f>SUM(H17:H17)</f>
        <v>0</v>
      </c>
      <c r="I18" s="18"/>
      <c r="J18" s="5"/>
      <c r="K18" s="10">
        <f>I18-H18</f>
        <v>0</v>
      </c>
    </row>
    <row r="19" spans="3:8" ht="15" hidden="1">
      <c r="C19" s="7" t="s">
        <v>11</v>
      </c>
      <c r="D19" s="14">
        <v>105</v>
      </c>
      <c r="E19" s="8"/>
      <c r="F19" s="4">
        <f>D19*E19*$E$1</f>
        <v>0</v>
      </c>
      <c r="G19" s="4">
        <f>E19*D19*1.15</f>
        <v>0</v>
      </c>
      <c r="H19" s="4">
        <f>G19+F19</f>
        <v>0</v>
      </c>
    </row>
    <row r="20" spans="1:11" ht="15" hidden="1">
      <c r="A20" s="9"/>
      <c r="B20" s="5"/>
      <c r="C20" s="11"/>
      <c r="D20" s="17"/>
      <c r="E20" s="12"/>
      <c r="F20" s="13"/>
      <c r="G20" s="13"/>
      <c r="H20" s="13">
        <f>SUM(H19:H19)</f>
        <v>0</v>
      </c>
      <c r="I20" s="18"/>
      <c r="J20" s="5"/>
      <c r="K20" s="10">
        <f>I20-H20</f>
        <v>0</v>
      </c>
    </row>
    <row r="21" spans="1:13" ht="15">
      <c r="A21" s="15" t="s">
        <v>44</v>
      </c>
      <c r="C21" s="7" t="s">
        <v>43</v>
      </c>
      <c r="D21" s="14">
        <v>1</v>
      </c>
      <c r="E21" s="8">
        <v>170</v>
      </c>
      <c r="F21" s="4">
        <f>D21*E21*$E$1</f>
        <v>5.44</v>
      </c>
      <c r="G21" s="4">
        <f>E21*D21*1.15</f>
        <v>195.49999999999997</v>
      </c>
      <c r="H21" s="4">
        <f>G21+F21</f>
        <v>200.93999999999997</v>
      </c>
      <c r="I21" s="4"/>
      <c r="K21" s="4"/>
      <c r="M21" s="4"/>
    </row>
    <row r="22" spans="1:8" ht="15">
      <c r="A22" s="15" t="s">
        <v>44</v>
      </c>
      <c r="C22" s="7" t="s">
        <v>48</v>
      </c>
      <c r="D22" s="14">
        <v>1</v>
      </c>
      <c r="E22" s="8">
        <v>170</v>
      </c>
      <c r="F22" s="4">
        <f>D22*E22*$E$1</f>
        <v>5.44</v>
      </c>
      <c r="G22" s="4">
        <f>E22*D22*1.15</f>
        <v>195.49999999999997</v>
      </c>
      <c r="H22" s="4">
        <f>G22+F22</f>
        <v>200.93999999999997</v>
      </c>
    </row>
    <row r="23" spans="1:8" ht="15">
      <c r="A23" s="15" t="s">
        <v>44</v>
      </c>
      <c r="C23" s="7" t="s">
        <v>63</v>
      </c>
      <c r="D23" s="14">
        <v>1</v>
      </c>
      <c r="E23" s="8">
        <v>230</v>
      </c>
      <c r="F23" s="4">
        <f>D23*E23*$E$1</f>
        <v>7.36</v>
      </c>
      <c r="G23" s="4">
        <f>E23*D23*1.15</f>
        <v>264.5</v>
      </c>
      <c r="H23" s="4">
        <f>G23+F23</f>
        <v>271.86</v>
      </c>
    </row>
    <row r="24" spans="1:8" ht="15">
      <c r="A24" s="15" t="s">
        <v>44</v>
      </c>
      <c r="C24" s="7" t="s">
        <v>64</v>
      </c>
      <c r="D24" s="14">
        <v>1</v>
      </c>
      <c r="E24" s="8">
        <v>230</v>
      </c>
      <c r="F24" s="4">
        <f>D24*E24*$E$1</f>
        <v>7.36</v>
      </c>
      <c r="G24" s="4">
        <f>E24*D24*1.15</f>
        <v>264.5</v>
      </c>
      <c r="H24" s="4">
        <f>G24+F24</f>
        <v>271.86</v>
      </c>
    </row>
    <row r="25" spans="1:11" ht="15">
      <c r="A25" s="9"/>
      <c r="B25" s="5"/>
      <c r="C25" s="11"/>
      <c r="D25" s="17"/>
      <c r="E25" s="12"/>
      <c r="F25" s="13"/>
      <c r="G25" s="13"/>
      <c r="H25" s="13">
        <f>SUM(H21:H24)</f>
        <v>945.6</v>
      </c>
      <c r="I25" s="18"/>
      <c r="J25" s="5"/>
      <c r="K25" s="10">
        <f>I25-H25</f>
        <v>-945.6</v>
      </c>
    </row>
    <row r="26" spans="1:8" ht="15">
      <c r="A26" s="15" t="s">
        <v>58</v>
      </c>
      <c r="C26" s="7" t="s">
        <v>11</v>
      </c>
      <c r="D26" s="14">
        <v>5</v>
      </c>
      <c r="E26" s="8">
        <v>5.5</v>
      </c>
      <c r="F26" s="4">
        <f>D26*E26*$E$1</f>
        <v>0.88</v>
      </c>
      <c r="G26" s="4">
        <f>E26*D26*1.15</f>
        <v>31.624999999999996</v>
      </c>
      <c r="H26" s="4">
        <f>G26+F26</f>
        <v>32.504999999999995</v>
      </c>
    </row>
    <row r="27" spans="1:8" ht="15">
      <c r="A27" s="15" t="s">
        <v>58</v>
      </c>
      <c r="C27" s="7" t="s">
        <v>59</v>
      </c>
      <c r="D27" s="14">
        <v>1</v>
      </c>
      <c r="E27" s="8">
        <v>230</v>
      </c>
      <c r="F27" s="4">
        <f>D27*E27*$E$1</f>
        <v>7.36</v>
      </c>
      <c r="G27" s="4">
        <f>E27*D27*1.15</f>
        <v>264.5</v>
      </c>
      <c r="H27" s="4">
        <f>G27+F27</f>
        <v>271.86</v>
      </c>
    </row>
    <row r="28" spans="1:8" ht="15">
      <c r="A28" s="15" t="s">
        <v>58</v>
      </c>
      <c r="C28" s="7" t="s">
        <v>61</v>
      </c>
      <c r="D28" s="14">
        <v>1</v>
      </c>
      <c r="E28" s="8">
        <v>230</v>
      </c>
      <c r="F28" s="4">
        <f>D28*E28*$E$1</f>
        <v>7.36</v>
      </c>
      <c r="G28" s="4">
        <f>E28*D28*1.15</f>
        <v>264.5</v>
      </c>
      <c r="H28" s="4">
        <f>G28+F28</f>
        <v>271.86</v>
      </c>
    </row>
    <row r="29" spans="1:8" ht="15">
      <c r="A29" s="15" t="s">
        <v>32</v>
      </c>
      <c r="C29" s="7" t="s">
        <v>31</v>
      </c>
      <c r="D29" s="14">
        <v>1</v>
      </c>
      <c r="E29" s="8">
        <v>160</v>
      </c>
      <c r="F29" s="4">
        <f>D29*E29*$E$1</f>
        <v>5.12</v>
      </c>
      <c r="G29" s="4">
        <f>E29*D29*1.15</f>
        <v>184</v>
      </c>
      <c r="H29" s="4">
        <f>G29+F29</f>
        <v>189.12</v>
      </c>
    </row>
    <row r="30" spans="1:8" ht="15">
      <c r="A30" s="15" t="s">
        <v>32</v>
      </c>
      <c r="C30" s="7" t="s">
        <v>33</v>
      </c>
      <c r="D30" s="14">
        <v>1</v>
      </c>
      <c r="E30" s="8">
        <v>160</v>
      </c>
      <c r="F30" s="4">
        <f>D30*E30*$E$1</f>
        <v>5.12</v>
      </c>
      <c r="G30" s="4">
        <f>E30*D30*1.15</f>
        <v>184</v>
      </c>
      <c r="H30" s="4">
        <f>G30+F30</f>
        <v>189.12</v>
      </c>
    </row>
    <row r="31" spans="1:11" ht="15">
      <c r="A31" s="9"/>
      <c r="B31" s="5"/>
      <c r="C31" s="11"/>
      <c r="D31" s="17"/>
      <c r="E31" s="12"/>
      <c r="F31" s="13"/>
      <c r="G31" s="13"/>
      <c r="H31" s="13">
        <f>SUM(H26:H30)</f>
        <v>954.465</v>
      </c>
      <c r="I31" s="18"/>
      <c r="J31" s="5"/>
      <c r="K31" s="10">
        <f>I31-H31</f>
        <v>-954.465</v>
      </c>
    </row>
    <row r="32" spans="1:8" ht="15">
      <c r="A32" s="15" t="s">
        <v>49</v>
      </c>
      <c r="C32" s="7" t="s">
        <v>48</v>
      </c>
      <c r="D32" s="14">
        <v>1</v>
      </c>
      <c r="E32" s="8">
        <v>170</v>
      </c>
      <c r="F32" s="4">
        <f>D32*E32*$E$1</f>
        <v>5.44</v>
      </c>
      <c r="G32" s="4">
        <f>E32*D32*1.15</f>
        <v>195.49999999999997</v>
      </c>
      <c r="H32" s="4">
        <f>G32+F32</f>
        <v>200.93999999999997</v>
      </c>
    </row>
    <row r="33" spans="1:8" ht="15">
      <c r="A33" s="3" t="s">
        <v>49</v>
      </c>
      <c r="C33" s="7" t="s">
        <v>11</v>
      </c>
      <c r="D33" s="14">
        <v>10</v>
      </c>
      <c r="E33" s="8">
        <v>5.5</v>
      </c>
      <c r="F33" s="4">
        <f>D33*E33*$E$1</f>
        <v>1.76</v>
      </c>
      <c r="G33" s="4">
        <f>E33*D33*1.15</f>
        <v>63.24999999999999</v>
      </c>
      <c r="H33" s="4">
        <f>G33+F33</f>
        <v>65.00999999999999</v>
      </c>
    </row>
    <row r="34" spans="1:8" ht="15">
      <c r="A34" s="3" t="s">
        <v>49</v>
      </c>
      <c r="C34" s="7" t="s">
        <v>62</v>
      </c>
      <c r="D34" s="14">
        <v>1</v>
      </c>
      <c r="E34" s="8">
        <v>230</v>
      </c>
      <c r="F34" s="4">
        <f>D34*E34*$E$1</f>
        <v>7.36</v>
      </c>
      <c r="G34" s="4">
        <f>E34*D34*1.15</f>
        <v>264.5</v>
      </c>
      <c r="H34" s="4">
        <f>G34+F34</f>
        <v>271.86</v>
      </c>
    </row>
    <row r="35" spans="1:11" ht="15">
      <c r="A35" s="9"/>
      <c r="B35" s="5"/>
      <c r="C35" s="11"/>
      <c r="D35" s="17"/>
      <c r="E35" s="12"/>
      <c r="F35" s="13"/>
      <c r="G35" s="13"/>
      <c r="H35" s="13">
        <f>SUM(H32:H34)</f>
        <v>537.81</v>
      </c>
      <c r="I35" s="18"/>
      <c r="J35" s="5"/>
      <c r="K35" s="10">
        <f>I35-H35</f>
        <v>-537.81</v>
      </c>
    </row>
    <row r="36" spans="1:8" ht="15">
      <c r="A36" s="15" t="s">
        <v>34</v>
      </c>
      <c r="C36" s="7" t="s">
        <v>33</v>
      </c>
      <c r="D36" s="14">
        <v>1</v>
      </c>
      <c r="E36" s="8">
        <v>160</v>
      </c>
      <c r="F36" s="4">
        <f>D36*E36*$E$1</f>
        <v>5.12</v>
      </c>
      <c r="G36" s="4">
        <f>E36*D36*1.15</f>
        <v>184</v>
      </c>
      <c r="H36" s="4">
        <f>G36+F36</f>
        <v>189.12</v>
      </c>
    </row>
    <row r="37" spans="1:8" ht="15">
      <c r="A37" s="15" t="s">
        <v>34</v>
      </c>
      <c r="C37" s="7" t="s">
        <v>39</v>
      </c>
      <c r="D37" s="14">
        <v>1</v>
      </c>
      <c r="E37" s="8">
        <v>160</v>
      </c>
      <c r="F37" s="4">
        <f>D37*E37*$E$1</f>
        <v>5.12</v>
      </c>
      <c r="G37" s="4">
        <f>E37*D37*1.15</f>
        <v>184</v>
      </c>
      <c r="H37" s="4">
        <f>G37+F37</f>
        <v>189.12</v>
      </c>
    </row>
    <row r="38" spans="1:11" ht="15">
      <c r="A38" s="9"/>
      <c r="B38" s="5"/>
      <c r="C38" s="11"/>
      <c r="D38" s="17"/>
      <c r="E38" s="12"/>
      <c r="F38" s="13"/>
      <c r="G38" s="13"/>
      <c r="H38" s="13">
        <f>SUM(H36:H37)</f>
        <v>378.24</v>
      </c>
      <c r="I38" s="18"/>
      <c r="J38" s="5"/>
      <c r="K38" s="10">
        <f>I38-H38</f>
        <v>-378.24</v>
      </c>
    </row>
    <row r="39" spans="1:8" ht="15">
      <c r="A39" s="15" t="s">
        <v>53</v>
      </c>
      <c r="C39" s="7" t="s">
        <v>52</v>
      </c>
      <c r="D39" s="14">
        <v>1</v>
      </c>
      <c r="E39" s="8">
        <v>170</v>
      </c>
      <c r="F39" s="4">
        <f>D39*E39*$E$1</f>
        <v>5.44</v>
      </c>
      <c r="G39" s="4">
        <f>E39*D39*1.15</f>
        <v>195.49999999999997</v>
      </c>
      <c r="H39" s="4">
        <f>G39+F39</f>
        <v>200.93999999999997</v>
      </c>
    </row>
    <row r="40" spans="1:8" ht="15">
      <c r="A40" s="15" t="s">
        <v>53</v>
      </c>
      <c r="C40" s="7" t="s">
        <v>55</v>
      </c>
      <c r="D40" s="14">
        <v>1</v>
      </c>
      <c r="E40" s="8">
        <v>170</v>
      </c>
      <c r="F40" s="4">
        <f>D40*E40*$E$1</f>
        <v>5.44</v>
      </c>
      <c r="G40" s="4">
        <f>E40*D40*1.15</f>
        <v>195.49999999999997</v>
      </c>
      <c r="H40" s="4">
        <f>G40+F40</f>
        <v>200.93999999999997</v>
      </c>
    </row>
    <row r="41" spans="1:8" ht="15">
      <c r="A41" s="3" t="s">
        <v>53</v>
      </c>
      <c r="C41" s="7" t="s">
        <v>11</v>
      </c>
      <c r="D41" s="14">
        <v>5</v>
      </c>
      <c r="E41" s="8">
        <v>5.5</v>
      </c>
      <c r="F41" s="4">
        <f>D41*E41*$E$1</f>
        <v>0.88</v>
      </c>
      <c r="G41" s="4">
        <f>E41*D41*1.15</f>
        <v>31.624999999999996</v>
      </c>
      <c r="H41" s="4">
        <f>G41+F41</f>
        <v>32.504999999999995</v>
      </c>
    </row>
    <row r="42" spans="1:11" ht="15">
      <c r="A42" s="9"/>
      <c r="B42" s="5"/>
      <c r="C42" s="11"/>
      <c r="D42" s="17"/>
      <c r="E42" s="12"/>
      <c r="F42" s="13"/>
      <c r="G42" s="13"/>
      <c r="H42" s="13">
        <f>SUM(H39:H41)</f>
        <v>434.38499999999993</v>
      </c>
      <c r="I42" s="18"/>
      <c r="J42" s="5"/>
      <c r="K42" s="10">
        <f>I42-H42</f>
        <v>-434.38499999999993</v>
      </c>
    </row>
    <row r="43" spans="1:8" ht="15">
      <c r="A43" s="15" t="s">
        <v>24</v>
      </c>
      <c r="C43" s="7" t="s">
        <v>21</v>
      </c>
      <c r="D43" s="14">
        <v>1</v>
      </c>
      <c r="E43" s="8">
        <v>160</v>
      </c>
      <c r="F43" s="4">
        <f>D43*E43*$E$1</f>
        <v>5.12</v>
      </c>
      <c r="G43" s="4">
        <f>E43*D43*1.15</f>
        <v>184</v>
      </c>
      <c r="H43" s="4">
        <f>G43+F43</f>
        <v>189.12</v>
      </c>
    </row>
    <row r="44" spans="1:8" ht="15">
      <c r="A44" s="3" t="s">
        <v>24</v>
      </c>
      <c r="C44" s="7" t="s">
        <v>25</v>
      </c>
      <c r="D44" s="14">
        <v>1</v>
      </c>
      <c r="E44" s="8">
        <v>160</v>
      </c>
      <c r="F44" s="4">
        <f>D44*E44*$E$1</f>
        <v>5.12</v>
      </c>
      <c r="G44" s="4">
        <f>E44*D44*1.15</f>
        <v>184</v>
      </c>
      <c r="H44" s="4">
        <f>G44+F44</f>
        <v>189.12</v>
      </c>
    </row>
    <row r="45" spans="1:8" ht="15">
      <c r="A45" s="3" t="s">
        <v>24</v>
      </c>
      <c r="C45" s="7" t="s">
        <v>42</v>
      </c>
      <c r="D45" s="14">
        <v>1</v>
      </c>
      <c r="E45" s="8">
        <v>160</v>
      </c>
      <c r="F45" s="4">
        <f>D45*E45*$E$1</f>
        <v>5.12</v>
      </c>
      <c r="G45" s="4">
        <f>E45*D45*1.15</f>
        <v>184</v>
      </c>
      <c r="H45" s="4">
        <f>G45+F45</f>
        <v>189.12</v>
      </c>
    </row>
    <row r="46" spans="1:8" ht="15">
      <c r="A46" s="3" t="s">
        <v>24</v>
      </c>
      <c r="C46" s="7" t="s">
        <v>48</v>
      </c>
      <c r="D46" s="14">
        <v>1</v>
      </c>
      <c r="E46" s="8">
        <v>170</v>
      </c>
      <c r="F46" s="4">
        <f>D46*E46*$E$1</f>
        <v>5.44</v>
      </c>
      <c r="G46" s="4">
        <f>E46*D46*1.15</f>
        <v>195.49999999999997</v>
      </c>
      <c r="H46" s="4">
        <f>G46+F46</f>
        <v>200.93999999999997</v>
      </c>
    </row>
    <row r="47" spans="1:8" ht="15">
      <c r="A47" s="3" t="s">
        <v>24</v>
      </c>
      <c r="C47" s="7" t="s">
        <v>11</v>
      </c>
      <c r="D47" s="14">
        <v>5</v>
      </c>
      <c r="E47" s="8">
        <v>5.5</v>
      </c>
      <c r="F47" s="4">
        <f>D47*E47*$E$1</f>
        <v>0.88</v>
      </c>
      <c r="G47" s="4">
        <f>E47*D47*1.15</f>
        <v>31.624999999999996</v>
      </c>
      <c r="H47" s="4">
        <f>G47+F47</f>
        <v>32.504999999999995</v>
      </c>
    </row>
    <row r="48" spans="1:11" ht="15">
      <c r="A48" s="9"/>
      <c r="B48" s="5"/>
      <c r="C48" s="11"/>
      <c r="D48" s="17"/>
      <c r="E48" s="12"/>
      <c r="F48" s="13"/>
      <c r="G48" s="13"/>
      <c r="H48" s="13">
        <f>SUM(H43:H47)</f>
        <v>800.805</v>
      </c>
      <c r="I48" s="18"/>
      <c r="J48" s="5"/>
      <c r="K48" s="10">
        <f>I48-H48</f>
        <v>-800.805</v>
      </c>
    </row>
    <row r="49" spans="1:8" ht="15">
      <c r="A49" s="15" t="s">
        <v>38</v>
      </c>
      <c r="C49" s="7" t="s">
        <v>37</v>
      </c>
      <c r="D49" s="14">
        <v>1</v>
      </c>
      <c r="E49" s="8">
        <v>160</v>
      </c>
      <c r="F49" s="4">
        <f>D49*E49*$E$1</f>
        <v>5.12</v>
      </c>
      <c r="G49" s="4">
        <f>E49*D49*1.15</f>
        <v>184</v>
      </c>
      <c r="H49" s="4">
        <f>G49+F49</f>
        <v>189.12</v>
      </c>
    </row>
    <row r="50" spans="1:8" ht="15">
      <c r="A50" s="15" t="s">
        <v>38</v>
      </c>
      <c r="C50" s="7" t="s">
        <v>48</v>
      </c>
      <c r="D50" s="14">
        <v>1</v>
      </c>
      <c r="E50" s="8">
        <v>170</v>
      </c>
      <c r="F50" s="4">
        <f>D50*E50*$E$1</f>
        <v>5.44</v>
      </c>
      <c r="G50" s="4">
        <f>E50*D50*1.15</f>
        <v>195.49999999999997</v>
      </c>
      <c r="H50" s="4">
        <f>G50+F50</f>
        <v>200.93999999999997</v>
      </c>
    </row>
    <row r="51" spans="1:8" ht="15">
      <c r="A51" s="15" t="s">
        <v>38</v>
      </c>
      <c r="C51" s="7" t="s">
        <v>56</v>
      </c>
      <c r="D51" s="14">
        <v>1</v>
      </c>
      <c r="E51" s="8">
        <v>170</v>
      </c>
      <c r="F51" s="4">
        <f>D51*E51*$E$1</f>
        <v>5.44</v>
      </c>
      <c r="G51" s="4">
        <f>E51*D51*1.15</f>
        <v>195.49999999999997</v>
      </c>
      <c r="H51" s="4">
        <f>G51+F51</f>
        <v>200.93999999999997</v>
      </c>
    </row>
    <row r="52" spans="1:8" ht="15">
      <c r="A52" s="3" t="s">
        <v>38</v>
      </c>
      <c r="C52" s="7" t="s">
        <v>11</v>
      </c>
      <c r="D52" s="14">
        <v>3</v>
      </c>
      <c r="E52" s="8">
        <v>5.5</v>
      </c>
      <c r="F52" s="4">
        <f>D52*E52*$E$1</f>
        <v>0.528</v>
      </c>
      <c r="G52" s="4">
        <f>E52*D52*1.15</f>
        <v>18.974999999999998</v>
      </c>
      <c r="H52" s="4">
        <f>G52+F52</f>
        <v>19.502999999999997</v>
      </c>
    </row>
    <row r="53" spans="1:11" ht="15">
      <c r="A53" s="9"/>
      <c r="B53" s="5"/>
      <c r="C53" s="11"/>
      <c r="D53" s="17"/>
      <c r="E53" s="12"/>
      <c r="F53" s="13"/>
      <c r="G53" s="13"/>
      <c r="H53" s="13">
        <f>SUM(H49:H52)</f>
        <v>610.5029999999999</v>
      </c>
      <c r="I53" s="18"/>
      <c r="J53" s="5"/>
      <c r="K53" s="10">
        <f>I53-H53</f>
        <v>-610.5029999999999</v>
      </c>
    </row>
    <row r="54" spans="1:8" ht="15">
      <c r="A54" s="15" t="s">
        <v>28</v>
      </c>
      <c r="C54" s="7" t="s">
        <v>25</v>
      </c>
      <c r="D54" s="14">
        <v>1</v>
      </c>
      <c r="E54" s="8">
        <v>160</v>
      </c>
      <c r="F54" s="4">
        <f>D54*E54*$E$1</f>
        <v>5.12</v>
      </c>
      <c r="G54" s="4">
        <f>E54*D54*1.15</f>
        <v>184</v>
      </c>
      <c r="H54" s="4">
        <f>G54+F54</f>
        <v>189.12</v>
      </c>
    </row>
    <row r="55" spans="1:8" ht="15">
      <c r="A55" s="15" t="s">
        <v>28</v>
      </c>
      <c r="C55" s="7" t="s">
        <v>33</v>
      </c>
      <c r="D55" s="14">
        <v>1</v>
      </c>
      <c r="E55" s="8">
        <v>160</v>
      </c>
      <c r="F55" s="4">
        <f>D55*E55*$E$1</f>
        <v>5.12</v>
      </c>
      <c r="G55" s="4">
        <f>E55*D55*1.15</f>
        <v>184</v>
      </c>
      <c r="H55" s="4">
        <f>G55+F55</f>
        <v>189.12</v>
      </c>
    </row>
    <row r="56" spans="1:8" ht="15">
      <c r="A56" s="3" t="s">
        <v>28</v>
      </c>
      <c r="C56" s="7" t="s">
        <v>48</v>
      </c>
      <c r="D56" s="14">
        <v>1</v>
      </c>
      <c r="E56" s="8">
        <v>170</v>
      </c>
      <c r="F56" s="4">
        <f>D56*E56*$E$1</f>
        <v>5.44</v>
      </c>
      <c r="G56" s="4">
        <f>E56*D56*1.15</f>
        <v>195.49999999999997</v>
      </c>
      <c r="H56" s="4">
        <f>G56+F56</f>
        <v>200.93999999999997</v>
      </c>
    </row>
    <row r="57" spans="1:8" ht="15">
      <c r="A57" s="3" t="s">
        <v>28</v>
      </c>
      <c r="C57" s="7" t="s">
        <v>11</v>
      </c>
      <c r="D57" s="14">
        <v>10</v>
      </c>
      <c r="E57" s="8">
        <v>5.5</v>
      </c>
      <c r="F57" s="4">
        <f>D57*E57*$E$1</f>
        <v>1.76</v>
      </c>
      <c r="G57" s="4">
        <f>E57*D57*1.15</f>
        <v>63.24999999999999</v>
      </c>
      <c r="H57" s="4">
        <f>G57+F57</f>
        <v>65.00999999999999</v>
      </c>
    </row>
    <row r="58" spans="1:11" ht="15">
      <c r="A58" s="9"/>
      <c r="B58" s="5"/>
      <c r="C58" s="11"/>
      <c r="D58" s="17"/>
      <c r="E58" s="12"/>
      <c r="F58" s="13"/>
      <c r="G58" s="13"/>
      <c r="H58" s="13">
        <f>SUM(H54:H57)</f>
        <v>644.1899999999999</v>
      </c>
      <c r="I58" s="18"/>
      <c r="J58" s="5"/>
      <c r="K58" s="10">
        <f>I58-H58</f>
        <v>-644.1899999999999</v>
      </c>
    </row>
    <row r="59" spans="1:8" ht="15">
      <c r="A59" s="3" t="s">
        <v>57</v>
      </c>
      <c r="C59" s="7" t="s">
        <v>11</v>
      </c>
      <c r="D59" s="14">
        <v>4</v>
      </c>
      <c r="E59" s="8">
        <v>5.5</v>
      </c>
      <c r="F59" s="4">
        <f>D59*E59*$E$1</f>
        <v>0.704</v>
      </c>
      <c r="G59" s="4">
        <f>E59*D59*1.15</f>
        <v>25.299999999999997</v>
      </c>
      <c r="H59" s="4">
        <f>G59+F59</f>
        <v>26.003999999999998</v>
      </c>
    </row>
    <row r="60" spans="1:8" ht="15">
      <c r="A60" s="3" t="s">
        <v>57</v>
      </c>
      <c r="C60" s="7" t="s">
        <v>60</v>
      </c>
      <c r="D60" s="14">
        <v>1</v>
      </c>
      <c r="E60" s="8">
        <v>230</v>
      </c>
      <c r="F60" s="4">
        <f>D60*E60*$E$1</f>
        <v>7.36</v>
      </c>
      <c r="G60" s="4">
        <f>E60*D60*1.15</f>
        <v>264.5</v>
      </c>
      <c r="H60" s="4">
        <f>G60+F60</f>
        <v>271.86</v>
      </c>
    </row>
    <row r="61" spans="1:11" ht="15">
      <c r="A61" s="9"/>
      <c r="B61" s="5"/>
      <c r="C61" s="11"/>
      <c r="D61" s="17"/>
      <c r="E61" s="12"/>
      <c r="F61" s="13"/>
      <c r="G61" s="13"/>
      <c r="H61" s="13">
        <f>SUM(H59:H60)</f>
        <v>297.86400000000003</v>
      </c>
      <c r="I61" s="18"/>
      <c r="J61" s="5"/>
      <c r="K61" s="10">
        <f>I61-H61</f>
        <v>-297.86400000000003</v>
      </c>
    </row>
    <row r="62" spans="1:8" ht="15">
      <c r="A62" s="15" t="s">
        <v>36</v>
      </c>
      <c r="C62" s="7" t="s">
        <v>37</v>
      </c>
      <c r="D62" s="14">
        <v>1</v>
      </c>
      <c r="E62" s="8">
        <v>160</v>
      </c>
      <c r="F62" s="4">
        <f>D62*E62*$E$1</f>
        <v>5.12</v>
      </c>
      <c r="G62" s="4">
        <f>E62*D62*1.15</f>
        <v>184</v>
      </c>
      <c r="H62" s="4">
        <f>G62+F62</f>
        <v>189.12</v>
      </c>
    </row>
    <row r="63" spans="1:8" ht="15">
      <c r="A63" s="15" t="s">
        <v>36</v>
      </c>
      <c r="C63" s="7" t="s">
        <v>48</v>
      </c>
      <c r="D63" s="14">
        <v>1</v>
      </c>
      <c r="E63" s="8">
        <v>170</v>
      </c>
      <c r="F63" s="4">
        <f>D63*E63*$E$1</f>
        <v>5.44</v>
      </c>
      <c r="G63" s="4">
        <f>E63*D63*1.15</f>
        <v>195.49999999999997</v>
      </c>
      <c r="H63" s="4">
        <f>G63+F63</f>
        <v>200.93999999999997</v>
      </c>
    </row>
    <row r="64" spans="1:8" ht="15">
      <c r="A64" s="15" t="s">
        <v>36</v>
      </c>
      <c r="C64" s="7" t="s">
        <v>11</v>
      </c>
      <c r="D64" s="14">
        <v>10</v>
      </c>
      <c r="E64" s="8">
        <v>5.5</v>
      </c>
      <c r="F64" s="4">
        <f>D64*E64*$E$1</f>
        <v>1.76</v>
      </c>
      <c r="G64" s="4">
        <f>E64*D64*1.15</f>
        <v>63.24999999999999</v>
      </c>
      <c r="H64" s="4">
        <f>G64+F64</f>
        <v>65.00999999999999</v>
      </c>
    </row>
    <row r="65" spans="1:11" ht="15">
      <c r="A65" s="9"/>
      <c r="B65" s="5"/>
      <c r="C65" s="11"/>
      <c r="D65" s="17"/>
      <c r="E65" s="12"/>
      <c r="F65" s="13"/>
      <c r="G65" s="13"/>
      <c r="H65" s="13">
        <f>SUM(H62:H64)</f>
        <v>455.06999999999994</v>
      </c>
      <c r="I65" s="18"/>
      <c r="J65" s="5"/>
      <c r="K65" s="10">
        <f>I65-H65</f>
        <v>-455.06999999999994</v>
      </c>
    </row>
    <row r="66" spans="1:8" ht="15">
      <c r="A66" s="15" t="s">
        <v>27</v>
      </c>
      <c r="C66" s="7" t="s">
        <v>25</v>
      </c>
      <c r="D66" s="14">
        <v>1</v>
      </c>
      <c r="E66" s="8">
        <v>160</v>
      </c>
      <c r="F66" s="4">
        <f>D66*E66*$E$1</f>
        <v>5.12</v>
      </c>
      <c r="G66" s="4">
        <f>E66*D66*1.15</f>
        <v>184</v>
      </c>
      <c r="H66" s="4">
        <f>G66+F66</f>
        <v>189.12</v>
      </c>
    </row>
    <row r="67" spans="1:8" ht="15">
      <c r="A67" s="15" t="s">
        <v>27</v>
      </c>
      <c r="C67" s="7" t="s">
        <v>37</v>
      </c>
      <c r="D67" s="14">
        <v>1</v>
      </c>
      <c r="E67" s="8">
        <v>160</v>
      </c>
      <c r="F67" s="4">
        <f>D67*E67*$E$1</f>
        <v>5.12</v>
      </c>
      <c r="G67" s="4">
        <f>E67*D67*1.15</f>
        <v>184</v>
      </c>
      <c r="H67" s="4">
        <f>G67+F67</f>
        <v>189.12</v>
      </c>
    </row>
    <row r="68" spans="1:8" ht="15">
      <c r="A68" s="15" t="s">
        <v>27</v>
      </c>
      <c r="C68" s="7" t="s">
        <v>54</v>
      </c>
      <c r="D68" s="14">
        <v>1</v>
      </c>
      <c r="E68" s="8">
        <v>170</v>
      </c>
      <c r="F68" s="4">
        <f>D68*E68*$E$1</f>
        <v>5.44</v>
      </c>
      <c r="G68" s="4">
        <f>E68*D68*1.15</f>
        <v>195.49999999999997</v>
      </c>
      <c r="H68" s="4">
        <f>G68+F68</f>
        <v>200.93999999999997</v>
      </c>
    </row>
    <row r="69" spans="1:8" ht="15">
      <c r="A69" s="15" t="s">
        <v>27</v>
      </c>
      <c r="C69" s="7" t="s">
        <v>55</v>
      </c>
      <c r="D69" s="14">
        <v>1</v>
      </c>
      <c r="E69" s="8">
        <v>170</v>
      </c>
      <c r="F69" s="4">
        <f>D69*E69*$E$1</f>
        <v>5.44</v>
      </c>
      <c r="G69" s="4">
        <f>E69*D69*1.15</f>
        <v>195.49999999999997</v>
      </c>
      <c r="H69" s="4">
        <f>G69+F69</f>
        <v>200.93999999999997</v>
      </c>
    </row>
    <row r="70" spans="1:8" ht="15">
      <c r="A70" s="15" t="s">
        <v>27</v>
      </c>
      <c r="C70" s="7" t="s">
        <v>56</v>
      </c>
      <c r="D70" s="14">
        <v>1</v>
      </c>
      <c r="E70" s="8">
        <v>170</v>
      </c>
      <c r="F70" s="4">
        <f>D70*E70*$E$1</f>
        <v>5.44</v>
      </c>
      <c r="G70" s="4">
        <f>E70*D70*1.15</f>
        <v>195.49999999999997</v>
      </c>
      <c r="H70" s="4">
        <f>G70+F70</f>
        <v>200.93999999999997</v>
      </c>
    </row>
    <row r="71" spans="1:8" ht="15">
      <c r="A71" s="3" t="s">
        <v>27</v>
      </c>
      <c r="C71" s="7" t="s">
        <v>11</v>
      </c>
      <c r="D71" s="14">
        <v>10</v>
      </c>
      <c r="E71" s="8">
        <v>5.5</v>
      </c>
      <c r="F71" s="4">
        <f>D71*E71*$E$1</f>
        <v>1.76</v>
      </c>
      <c r="G71" s="4">
        <f>E71*D71*1.15</f>
        <v>63.24999999999999</v>
      </c>
      <c r="H71" s="4">
        <f>G71+F71</f>
        <v>65.00999999999999</v>
      </c>
    </row>
    <row r="72" spans="1:11" ht="15">
      <c r="A72" s="9"/>
      <c r="B72" s="5"/>
      <c r="C72" s="11"/>
      <c r="D72" s="17"/>
      <c r="E72" s="12"/>
      <c r="F72" s="13"/>
      <c r="G72" s="13"/>
      <c r="H72" s="13">
        <f>SUM(H66:H71)</f>
        <v>1046.0699999999997</v>
      </c>
      <c r="I72" s="18"/>
      <c r="J72" s="5"/>
      <c r="K72" s="10">
        <f>I72-H72</f>
        <v>-1046.0699999999997</v>
      </c>
    </row>
    <row r="73" spans="1:8" ht="15">
      <c r="A73" s="15" t="s">
        <v>45</v>
      </c>
      <c r="C73" s="7" t="s">
        <v>43</v>
      </c>
      <c r="D73" s="14">
        <v>1</v>
      </c>
      <c r="E73" s="8">
        <v>170</v>
      </c>
      <c r="F73" s="4">
        <f>D73*E73*$E$1</f>
        <v>5.44</v>
      </c>
      <c r="G73" s="4">
        <f>E73*D73*1.15</f>
        <v>195.49999999999997</v>
      </c>
      <c r="H73" s="4">
        <f>G73+F73</f>
        <v>200.93999999999997</v>
      </c>
    </row>
    <row r="74" spans="1:8" ht="15">
      <c r="A74" s="15" t="s">
        <v>45</v>
      </c>
      <c r="C74" s="7" t="s">
        <v>48</v>
      </c>
      <c r="D74" s="14">
        <v>1</v>
      </c>
      <c r="E74" s="8">
        <v>170</v>
      </c>
      <c r="F74" s="4">
        <f>D74*E74*$E$1</f>
        <v>5.44</v>
      </c>
      <c r="G74" s="4">
        <f>E74*D74*1.15</f>
        <v>195.49999999999997</v>
      </c>
      <c r="H74" s="4">
        <f>G74+F74</f>
        <v>200.93999999999997</v>
      </c>
    </row>
    <row r="75" spans="1:8" ht="15">
      <c r="A75" s="3" t="s">
        <v>45</v>
      </c>
      <c r="C75" s="7" t="s">
        <v>11</v>
      </c>
      <c r="D75" s="14">
        <v>10</v>
      </c>
      <c r="E75" s="8">
        <v>5.5</v>
      </c>
      <c r="F75" s="4">
        <f>D75*E75*$E$1</f>
        <v>1.76</v>
      </c>
      <c r="G75" s="4">
        <f>E75*D75*1.15</f>
        <v>63.24999999999999</v>
      </c>
      <c r="H75" s="4">
        <f>G75+F75</f>
        <v>65.00999999999999</v>
      </c>
    </row>
    <row r="76" spans="1:11" ht="15">
      <c r="A76" s="9"/>
      <c r="B76" s="5"/>
      <c r="C76" s="11"/>
      <c r="D76" s="17"/>
      <c r="E76" s="12"/>
      <c r="F76" s="13"/>
      <c r="G76" s="13"/>
      <c r="H76" s="13">
        <f>SUM(H73:H75)</f>
        <v>466.88999999999993</v>
      </c>
      <c r="I76" s="18"/>
      <c r="J76" s="5"/>
      <c r="K76" s="10">
        <f>I76-H76</f>
        <v>-466.88999999999993</v>
      </c>
    </row>
    <row r="77" spans="1:8" ht="15">
      <c r="A77" s="15" t="s">
        <v>30</v>
      </c>
      <c r="C77" s="7" t="s">
        <v>25</v>
      </c>
      <c r="D77" s="14">
        <v>1</v>
      </c>
      <c r="E77" s="8">
        <v>160</v>
      </c>
      <c r="F77" s="4">
        <f>D77*E77*$E$1</f>
        <v>5.12</v>
      </c>
      <c r="G77" s="4">
        <f>E77*D77*1.15</f>
        <v>184</v>
      </c>
      <c r="H77" s="4">
        <f>G77+F77</f>
        <v>189.12</v>
      </c>
    </row>
    <row r="78" spans="1:8" ht="15">
      <c r="A78" s="15" t="s">
        <v>30</v>
      </c>
      <c r="C78" s="7" t="s">
        <v>54</v>
      </c>
      <c r="D78" s="14">
        <v>1</v>
      </c>
      <c r="E78" s="8">
        <v>170</v>
      </c>
      <c r="F78" s="4">
        <f>D78*E78*$E$1</f>
        <v>5.44</v>
      </c>
      <c r="G78" s="4">
        <f>E78*D78*1.15</f>
        <v>195.49999999999997</v>
      </c>
      <c r="H78" s="4">
        <f>G78+F78</f>
        <v>200.93999999999997</v>
      </c>
    </row>
    <row r="79" spans="1:11" ht="15">
      <c r="A79" s="9"/>
      <c r="B79" s="5"/>
      <c r="C79" s="11"/>
      <c r="D79" s="17"/>
      <c r="E79" s="12"/>
      <c r="F79" s="13"/>
      <c r="G79" s="13"/>
      <c r="H79" s="13">
        <f>SUM(H77:H78)</f>
        <v>390.05999999999995</v>
      </c>
      <c r="I79" s="18"/>
      <c r="J79" s="5"/>
      <c r="K79" s="10">
        <f>I79-H79</f>
        <v>-390.05999999999995</v>
      </c>
    </row>
    <row r="80" spans="1:8" ht="15">
      <c r="A80" s="15" t="s">
        <v>46</v>
      </c>
      <c r="C80" s="7" t="s">
        <v>43</v>
      </c>
      <c r="D80" s="14">
        <v>1</v>
      </c>
      <c r="E80" s="8">
        <v>170</v>
      </c>
      <c r="F80" s="4">
        <f>D80*E80*$E$1</f>
        <v>5.44</v>
      </c>
      <c r="G80" s="4">
        <f>E80*D80*1.15</f>
        <v>195.49999999999997</v>
      </c>
      <c r="H80" s="4">
        <f>G80+F80</f>
        <v>200.93999999999997</v>
      </c>
    </row>
    <row r="81" spans="1:8" ht="15">
      <c r="A81" s="15" t="s">
        <v>46</v>
      </c>
      <c r="C81" s="7" t="s">
        <v>48</v>
      </c>
      <c r="D81" s="14">
        <v>1</v>
      </c>
      <c r="E81" s="8">
        <v>170</v>
      </c>
      <c r="F81" s="4">
        <f>D81*E81*$E$1</f>
        <v>5.44</v>
      </c>
      <c r="G81" s="4">
        <f>E81*D81*1.15</f>
        <v>195.49999999999997</v>
      </c>
      <c r="H81" s="4">
        <f>G81+F81</f>
        <v>200.93999999999997</v>
      </c>
    </row>
    <row r="82" spans="1:8" ht="15">
      <c r="A82" s="3" t="s">
        <v>46</v>
      </c>
      <c r="C82" s="7" t="s">
        <v>11</v>
      </c>
      <c r="D82" s="14">
        <v>4</v>
      </c>
      <c r="E82" s="8">
        <v>5.5</v>
      </c>
      <c r="F82" s="4">
        <f>D82*E82*$E$1</f>
        <v>0.704</v>
      </c>
      <c r="G82" s="4">
        <f>E82*D82*1.15</f>
        <v>25.299999999999997</v>
      </c>
      <c r="H82" s="4">
        <f>G82+F82</f>
        <v>26.003999999999998</v>
      </c>
    </row>
    <row r="83" spans="1:11" ht="15">
      <c r="A83" s="9"/>
      <c r="B83" s="5"/>
      <c r="C83" s="11"/>
      <c r="D83" s="17"/>
      <c r="E83" s="12"/>
      <c r="F83" s="13"/>
      <c r="G83" s="13"/>
      <c r="H83" s="13">
        <f>SUM(H80:H82)</f>
        <v>427.88399999999996</v>
      </c>
      <c r="I83" s="18"/>
      <c r="J83" s="5"/>
      <c r="K83" s="10">
        <f>I83-H83</f>
        <v>-427.88399999999996</v>
      </c>
    </row>
    <row r="84" spans="1:8" ht="15">
      <c r="A84" s="15" t="s">
        <v>51</v>
      </c>
      <c r="C84" s="7" t="s">
        <v>48</v>
      </c>
      <c r="D84" s="14">
        <v>1</v>
      </c>
      <c r="E84" s="8">
        <v>170</v>
      </c>
      <c r="F84" s="4">
        <f>D84*E84*$E$1</f>
        <v>5.44</v>
      </c>
      <c r="G84" s="4">
        <f>E84*D84*1.15</f>
        <v>195.49999999999997</v>
      </c>
      <c r="H84" s="4">
        <f>G84+F84</f>
        <v>200.93999999999997</v>
      </c>
    </row>
    <row r="85" spans="1:8" ht="15">
      <c r="A85" s="15" t="s">
        <v>51</v>
      </c>
      <c r="C85" s="7" t="s">
        <v>11</v>
      </c>
      <c r="D85" s="14">
        <v>2</v>
      </c>
      <c r="E85" s="8">
        <v>5.5</v>
      </c>
      <c r="F85" s="4">
        <f>D85*E85*$E$1</f>
        <v>0.352</v>
      </c>
      <c r="G85" s="4">
        <f>E85*D85*1.15</f>
        <v>12.649999999999999</v>
      </c>
      <c r="H85" s="4">
        <f>G85+F85</f>
        <v>13.001999999999999</v>
      </c>
    </row>
    <row r="86" spans="1:11" ht="15">
      <c r="A86" s="9"/>
      <c r="B86" s="5"/>
      <c r="C86" s="11"/>
      <c r="D86" s="17"/>
      <c r="E86" s="12"/>
      <c r="F86" s="13"/>
      <c r="G86" s="13"/>
      <c r="H86" s="13">
        <f>SUM(H84:H85)</f>
        <v>213.94199999999998</v>
      </c>
      <c r="I86" s="18"/>
      <c r="J86" s="5"/>
      <c r="K86" s="10">
        <f>I86-H86</f>
        <v>-213.94199999999998</v>
      </c>
    </row>
    <row r="87" spans="1:8" ht="15">
      <c r="A87" s="3" t="s">
        <v>40</v>
      </c>
      <c r="C87" s="7" t="s">
        <v>39</v>
      </c>
      <c r="D87" s="14">
        <v>1</v>
      </c>
      <c r="E87" s="8">
        <v>160</v>
      </c>
      <c r="F87" s="4">
        <f>D87*E87*$E$1</f>
        <v>5.12</v>
      </c>
      <c r="G87" s="4">
        <f>E87*D87*1.15</f>
        <v>184</v>
      </c>
      <c r="H87" s="4">
        <f>G87+F87</f>
        <v>189.12</v>
      </c>
    </row>
    <row r="88" spans="1:8" ht="15">
      <c r="A88" s="3" t="s">
        <v>40</v>
      </c>
      <c r="C88" s="7" t="s">
        <v>48</v>
      </c>
      <c r="D88" s="14">
        <v>1</v>
      </c>
      <c r="E88" s="8">
        <v>170</v>
      </c>
      <c r="F88" s="4">
        <f>D88*E88*$E$1</f>
        <v>5.44</v>
      </c>
      <c r="G88" s="4">
        <f>E88*D88*1.15</f>
        <v>195.49999999999997</v>
      </c>
      <c r="H88" s="4">
        <f>G88+F88</f>
        <v>200.93999999999997</v>
      </c>
    </row>
    <row r="89" spans="1:8" ht="15">
      <c r="A89" s="3" t="s">
        <v>40</v>
      </c>
      <c r="C89" s="7" t="s">
        <v>11</v>
      </c>
      <c r="D89" s="14">
        <v>5</v>
      </c>
      <c r="E89" s="8">
        <v>5.5</v>
      </c>
      <c r="F89" s="4">
        <f>D89*E89*$E$1</f>
        <v>0.88</v>
      </c>
      <c r="G89" s="4">
        <f>E89*D89*1.15</f>
        <v>31.624999999999996</v>
      </c>
      <c r="H89" s="4">
        <f>G89+F89</f>
        <v>32.504999999999995</v>
      </c>
    </row>
    <row r="90" spans="1:11" ht="15">
      <c r="A90" s="9"/>
      <c r="B90" s="5"/>
      <c r="C90" s="11"/>
      <c r="D90" s="17"/>
      <c r="E90" s="12"/>
      <c r="F90" s="13"/>
      <c r="G90" s="13"/>
      <c r="H90" s="13">
        <f>SUM(H87:H89)</f>
        <v>422.56499999999994</v>
      </c>
      <c r="I90" s="18"/>
      <c r="J90" s="5"/>
      <c r="K90" s="10">
        <f>I90-H90</f>
        <v>-422.56499999999994</v>
      </c>
    </row>
    <row r="91" spans="1:8" ht="15">
      <c r="A91" s="15" t="s">
        <v>35</v>
      </c>
      <c r="C91" s="7" t="s">
        <v>33</v>
      </c>
      <c r="D91" s="14">
        <v>1</v>
      </c>
      <c r="E91" s="8">
        <v>160</v>
      </c>
      <c r="F91" s="4">
        <f>D91*E91*$E$1</f>
        <v>5.12</v>
      </c>
      <c r="G91" s="4">
        <f>E91*D91*1.15</f>
        <v>184</v>
      </c>
      <c r="H91" s="4">
        <f>G91+F91</f>
        <v>189.12</v>
      </c>
    </row>
    <row r="92" spans="1:8" ht="15">
      <c r="A92" s="15" t="s">
        <v>35</v>
      </c>
      <c r="C92" s="7" t="s">
        <v>39</v>
      </c>
      <c r="D92" s="14">
        <v>1</v>
      </c>
      <c r="E92" s="8">
        <v>160</v>
      </c>
      <c r="F92" s="4">
        <f>D92*E92*$E$1</f>
        <v>5.12</v>
      </c>
      <c r="G92" s="4">
        <f>E92*D92*1.15</f>
        <v>184</v>
      </c>
      <c r="H92" s="4">
        <f>G92+F92</f>
        <v>189.12</v>
      </c>
    </row>
    <row r="93" spans="1:11" ht="15">
      <c r="A93" s="9"/>
      <c r="B93" s="5"/>
      <c r="C93" s="11"/>
      <c r="D93" s="17"/>
      <c r="E93" s="12"/>
      <c r="F93" s="13"/>
      <c r="G93" s="13"/>
      <c r="H93" s="13">
        <f>SUM(H91:H92)</f>
        <v>378.24</v>
      </c>
      <c r="I93" s="18"/>
      <c r="J93" s="5"/>
      <c r="K93" s="10">
        <f>I93-H93</f>
        <v>-378.24</v>
      </c>
    </row>
    <row r="94" spans="1:8" ht="15">
      <c r="A94" s="15" t="s">
        <v>50</v>
      </c>
      <c r="C94" s="7" t="s">
        <v>48</v>
      </c>
      <c r="D94" s="14">
        <v>2</v>
      </c>
      <c r="E94" s="8">
        <v>170</v>
      </c>
      <c r="F94" s="4">
        <f>D94*E94*$E$1</f>
        <v>10.88</v>
      </c>
      <c r="G94" s="4">
        <f>E94*D94*1.15</f>
        <v>390.99999999999994</v>
      </c>
      <c r="H94" s="4">
        <f>G94+F94</f>
        <v>401.87999999999994</v>
      </c>
    </row>
    <row r="95" spans="1:8" ht="15">
      <c r="A95" s="15" t="s">
        <v>50</v>
      </c>
      <c r="C95" s="7" t="s">
        <v>55</v>
      </c>
      <c r="D95" s="14">
        <v>1</v>
      </c>
      <c r="E95" s="8">
        <v>170</v>
      </c>
      <c r="F95" s="4">
        <f>D95*E95*$E$1</f>
        <v>5.44</v>
      </c>
      <c r="G95" s="4">
        <f>E95*D95*1.15</f>
        <v>195.49999999999997</v>
      </c>
      <c r="H95" s="4">
        <f>G95+F95</f>
        <v>200.93999999999997</v>
      </c>
    </row>
    <row r="96" spans="1:8" ht="15">
      <c r="A96" s="3" t="s">
        <v>50</v>
      </c>
      <c r="C96" s="7" t="s">
        <v>56</v>
      </c>
      <c r="D96" s="14">
        <v>1</v>
      </c>
      <c r="E96" s="8">
        <v>170</v>
      </c>
      <c r="F96" s="4">
        <f>D96*E96*$E$1</f>
        <v>5.44</v>
      </c>
      <c r="G96" s="4">
        <f>E96*D96*1.15</f>
        <v>195.49999999999997</v>
      </c>
      <c r="H96" s="4">
        <f>G96+F96</f>
        <v>200.93999999999997</v>
      </c>
    </row>
    <row r="97" spans="1:8" ht="15">
      <c r="A97" s="3" t="s">
        <v>50</v>
      </c>
      <c r="C97" s="7" t="s">
        <v>11</v>
      </c>
      <c r="D97" s="14">
        <v>10</v>
      </c>
      <c r="E97" s="8">
        <v>5.5</v>
      </c>
      <c r="F97" s="4">
        <f>D97*E97*$E$1</f>
        <v>1.76</v>
      </c>
      <c r="G97" s="4">
        <f>E97*D97*1.15</f>
        <v>63.24999999999999</v>
      </c>
      <c r="H97" s="4">
        <f>G97+F97</f>
        <v>65.00999999999999</v>
      </c>
    </row>
    <row r="98" spans="1:11" ht="15">
      <c r="A98" s="9"/>
      <c r="B98" s="5"/>
      <c r="C98" s="11"/>
      <c r="D98" s="17"/>
      <c r="E98" s="12"/>
      <c r="F98" s="13"/>
      <c r="G98" s="13"/>
      <c r="H98" s="13">
        <f>SUM(H94:H97)</f>
        <v>868.7699999999999</v>
      </c>
      <c r="I98" s="18"/>
      <c r="J98" s="5"/>
      <c r="K98" s="10">
        <f>I98-H98</f>
        <v>-868.7699999999999</v>
      </c>
    </row>
    <row r="99" spans="1:8" ht="15">
      <c r="A99" s="3" t="s">
        <v>22</v>
      </c>
      <c r="C99" s="7" t="s">
        <v>21</v>
      </c>
      <c r="D99" s="14">
        <v>1</v>
      </c>
      <c r="E99" s="8">
        <v>160</v>
      </c>
      <c r="F99" s="4">
        <f>D99*E99*$E$1</f>
        <v>5.12</v>
      </c>
      <c r="G99" s="4">
        <f>E99*D99*1.15</f>
        <v>184</v>
      </c>
      <c r="H99" s="4">
        <f>G99+F99</f>
        <v>189.12</v>
      </c>
    </row>
    <row r="100" spans="1:8" ht="15">
      <c r="A100" s="3" t="s">
        <v>22</v>
      </c>
      <c r="C100" s="7" t="s">
        <v>39</v>
      </c>
      <c r="D100" s="14">
        <v>1</v>
      </c>
      <c r="E100" s="8">
        <v>160</v>
      </c>
      <c r="F100" s="4">
        <f>D100*E100*$E$1</f>
        <v>5.12</v>
      </c>
      <c r="G100" s="4">
        <f>E100*D100*1.15</f>
        <v>184</v>
      </c>
      <c r="H100" s="4">
        <f>G100+F100</f>
        <v>189.12</v>
      </c>
    </row>
    <row r="101" spans="1:8" ht="15">
      <c r="A101" s="3" t="s">
        <v>22</v>
      </c>
      <c r="C101" s="7" t="s">
        <v>11</v>
      </c>
      <c r="D101" s="14">
        <v>3</v>
      </c>
      <c r="E101" s="8">
        <v>5.5</v>
      </c>
      <c r="F101" s="4">
        <f>D101*E101*$E$1</f>
        <v>0.528</v>
      </c>
      <c r="G101" s="4">
        <f>E101*D101*1.15</f>
        <v>18.974999999999998</v>
      </c>
      <c r="H101" s="4">
        <f>G101+F101</f>
        <v>19.502999999999997</v>
      </c>
    </row>
    <row r="102" spans="1:11" ht="15">
      <c r="A102" s="9"/>
      <c r="B102" s="5"/>
      <c r="C102" s="11"/>
      <c r="D102" s="17"/>
      <c r="E102" s="12"/>
      <c r="F102" s="13"/>
      <c r="G102" s="13"/>
      <c r="H102" s="13">
        <f>SUM(H99:H101)</f>
        <v>397.743</v>
      </c>
      <c r="I102" s="18"/>
      <c r="J102" s="5"/>
      <c r="K102" s="10">
        <f>I102-H102</f>
        <v>-397.743</v>
      </c>
    </row>
    <row r="103" spans="1:8" ht="15">
      <c r="A103" s="15" t="s">
        <v>23</v>
      </c>
      <c r="C103" s="7" t="s">
        <v>21</v>
      </c>
      <c r="D103" s="14">
        <v>1</v>
      </c>
      <c r="E103" s="8">
        <v>160</v>
      </c>
      <c r="F103" s="4">
        <f>D103*E103*$E$1</f>
        <v>5.12</v>
      </c>
      <c r="G103" s="4">
        <f>E103*D103*1.15</f>
        <v>184</v>
      </c>
      <c r="H103" s="4">
        <f>G103+F103</f>
        <v>189.12</v>
      </c>
    </row>
    <row r="104" spans="1:8" ht="15">
      <c r="A104" s="15" t="s">
        <v>23</v>
      </c>
      <c r="C104" s="7" t="s">
        <v>25</v>
      </c>
      <c r="D104" s="14">
        <v>1</v>
      </c>
      <c r="E104" s="8">
        <v>160</v>
      </c>
      <c r="F104" s="4">
        <f>D104*E104*$E$1</f>
        <v>5.12</v>
      </c>
      <c r="G104" s="4">
        <f>E104*D104*1.15</f>
        <v>184</v>
      </c>
      <c r="H104" s="4">
        <f>G104+F104</f>
        <v>189.12</v>
      </c>
    </row>
    <row r="105" spans="1:8" ht="15">
      <c r="A105" s="15" t="s">
        <v>23</v>
      </c>
      <c r="C105" s="7" t="s">
        <v>48</v>
      </c>
      <c r="D105" s="14">
        <v>1</v>
      </c>
      <c r="E105" s="8">
        <v>170</v>
      </c>
      <c r="F105" s="4">
        <f>D105*E105*$E$1</f>
        <v>5.44</v>
      </c>
      <c r="G105" s="4">
        <f>E105*D105*1.15</f>
        <v>195.49999999999997</v>
      </c>
      <c r="H105" s="4">
        <f>G105+F105</f>
        <v>200.93999999999997</v>
      </c>
    </row>
    <row r="106" spans="1:8" ht="15">
      <c r="A106" s="15" t="s">
        <v>23</v>
      </c>
      <c r="C106" s="7" t="s">
        <v>54</v>
      </c>
      <c r="D106" s="14">
        <v>1</v>
      </c>
      <c r="E106" s="8">
        <v>170</v>
      </c>
      <c r="F106" s="4">
        <f>D106*E106*$E$1</f>
        <v>5.44</v>
      </c>
      <c r="G106" s="4">
        <f>E106*D106*1.15</f>
        <v>195.49999999999997</v>
      </c>
      <c r="H106" s="4">
        <f>G106+F106</f>
        <v>200.93999999999997</v>
      </c>
    </row>
    <row r="107" spans="1:8" ht="15">
      <c r="A107" s="15" t="s">
        <v>23</v>
      </c>
      <c r="C107" s="7" t="s">
        <v>55</v>
      </c>
      <c r="D107" s="14">
        <v>1</v>
      </c>
      <c r="E107" s="8">
        <v>170</v>
      </c>
      <c r="F107" s="4">
        <f>D107*E107*$E$1</f>
        <v>5.44</v>
      </c>
      <c r="G107" s="4">
        <f>E107*D107*1.15</f>
        <v>195.49999999999997</v>
      </c>
      <c r="H107" s="4">
        <f>G107+F107</f>
        <v>200.93999999999997</v>
      </c>
    </row>
    <row r="108" spans="1:8" ht="15">
      <c r="A108" s="15" t="s">
        <v>23</v>
      </c>
      <c r="C108" s="7" t="s">
        <v>56</v>
      </c>
      <c r="D108" s="14">
        <v>1</v>
      </c>
      <c r="E108" s="8">
        <v>170</v>
      </c>
      <c r="F108" s="4">
        <f>D108*E108*$E$1</f>
        <v>5.44</v>
      </c>
      <c r="G108" s="4">
        <f>E108*D108*1.15</f>
        <v>195.49999999999997</v>
      </c>
      <c r="H108" s="4">
        <f>G108+F108</f>
        <v>200.93999999999997</v>
      </c>
    </row>
    <row r="109" spans="1:8" ht="15">
      <c r="A109" s="15" t="s">
        <v>23</v>
      </c>
      <c r="C109" s="7" t="s">
        <v>11</v>
      </c>
      <c r="D109" s="14">
        <v>20</v>
      </c>
      <c r="E109" s="8">
        <v>5.5</v>
      </c>
      <c r="F109" s="4">
        <f>D109*E109*$E$1</f>
        <v>3.52</v>
      </c>
      <c r="G109" s="4">
        <f>E109*D109*1.15</f>
        <v>126.49999999999999</v>
      </c>
      <c r="H109" s="4">
        <f>G109+F109</f>
        <v>130.01999999999998</v>
      </c>
    </row>
    <row r="110" spans="1:11" ht="15">
      <c r="A110" s="9"/>
      <c r="B110" s="5"/>
      <c r="C110" s="11"/>
      <c r="D110" s="17"/>
      <c r="E110" s="12"/>
      <c r="F110" s="13"/>
      <c r="G110" s="13"/>
      <c r="H110" s="13">
        <f>SUM(H103:H109)</f>
        <v>1312.0199999999998</v>
      </c>
      <c r="I110" s="18"/>
      <c r="J110" s="5"/>
      <c r="K110" s="10">
        <f>I110-H110</f>
        <v>-1312.0199999999998</v>
      </c>
    </row>
    <row r="111" spans="1:8" ht="15">
      <c r="A111" s="15" t="s">
        <v>29</v>
      </c>
      <c r="C111" s="7" t="s">
        <v>25</v>
      </c>
      <c r="D111" s="14">
        <v>1</v>
      </c>
      <c r="E111" s="8">
        <v>160</v>
      </c>
      <c r="F111" s="4">
        <f>D111*E111*$E$1</f>
        <v>5.12</v>
      </c>
      <c r="G111" s="4">
        <f>E111*D111*1.15</f>
        <v>184</v>
      </c>
      <c r="H111" s="4">
        <f>G111+F111</f>
        <v>189.12</v>
      </c>
    </row>
    <row r="112" spans="1:8" ht="15">
      <c r="A112" s="15" t="s">
        <v>29</v>
      </c>
      <c r="C112" s="7" t="s">
        <v>43</v>
      </c>
      <c r="D112" s="14">
        <v>1</v>
      </c>
      <c r="E112" s="8">
        <v>170</v>
      </c>
      <c r="F112" s="4">
        <f>D112*E112*$E$1</f>
        <v>5.44</v>
      </c>
      <c r="G112" s="4">
        <f>E112*D112*1.15</f>
        <v>195.49999999999997</v>
      </c>
      <c r="H112" s="4">
        <f>G112+F112</f>
        <v>200.93999999999997</v>
      </c>
    </row>
    <row r="113" spans="1:8" ht="15">
      <c r="A113" s="15" t="s">
        <v>29</v>
      </c>
      <c r="C113" s="7" t="s">
        <v>48</v>
      </c>
      <c r="D113" s="14">
        <v>1</v>
      </c>
      <c r="E113" s="8">
        <v>170</v>
      </c>
      <c r="F113" s="4">
        <f>D113*E113*$E$1</f>
        <v>5.44</v>
      </c>
      <c r="G113" s="4">
        <f>E113*D113*1.15</f>
        <v>195.49999999999997</v>
      </c>
      <c r="H113" s="4">
        <f>G113+F113</f>
        <v>200.93999999999997</v>
      </c>
    </row>
    <row r="114" spans="1:8" ht="15">
      <c r="A114" s="15" t="s">
        <v>29</v>
      </c>
      <c r="C114" s="7" t="s">
        <v>54</v>
      </c>
      <c r="D114" s="14">
        <v>1</v>
      </c>
      <c r="E114" s="8">
        <v>170</v>
      </c>
      <c r="F114" s="4">
        <f>D114*E114*$E$1</f>
        <v>5.44</v>
      </c>
      <c r="G114" s="4">
        <f>E114*D114*1.15</f>
        <v>195.49999999999997</v>
      </c>
      <c r="H114" s="4">
        <f>G114+F114</f>
        <v>200.93999999999997</v>
      </c>
    </row>
    <row r="115" spans="1:8" ht="15">
      <c r="A115" s="15" t="s">
        <v>29</v>
      </c>
      <c r="C115" s="7" t="s">
        <v>56</v>
      </c>
      <c r="D115" s="14">
        <v>1</v>
      </c>
      <c r="E115" s="8">
        <v>170</v>
      </c>
      <c r="F115" s="4">
        <f>D115*E115*$E$1</f>
        <v>5.44</v>
      </c>
      <c r="G115" s="4">
        <f>E115*D115*1.15</f>
        <v>195.49999999999997</v>
      </c>
      <c r="H115" s="4">
        <f>G115+F115</f>
        <v>200.93999999999997</v>
      </c>
    </row>
    <row r="116" spans="1:8" ht="15">
      <c r="A116" s="15" t="s">
        <v>29</v>
      </c>
      <c r="C116" s="7" t="s">
        <v>11</v>
      </c>
      <c r="D116" s="14">
        <v>10</v>
      </c>
      <c r="E116" s="8">
        <v>5.5</v>
      </c>
      <c r="F116" s="4">
        <f>D116*E116*$E$1</f>
        <v>1.76</v>
      </c>
      <c r="G116" s="4">
        <f>E116*D116*1.15</f>
        <v>63.24999999999999</v>
      </c>
      <c r="H116" s="4">
        <f>G116+F116</f>
        <v>65.00999999999999</v>
      </c>
    </row>
    <row r="117" spans="1:11" ht="15">
      <c r="A117" s="9"/>
      <c r="B117" s="5"/>
      <c r="C117" s="11"/>
      <c r="D117" s="17"/>
      <c r="E117" s="12"/>
      <c r="F117" s="13"/>
      <c r="G117" s="13"/>
      <c r="H117" s="13">
        <f>SUM(H111:H116)</f>
        <v>1057.8899999999999</v>
      </c>
      <c r="I117" s="18"/>
      <c r="J117" s="5"/>
      <c r="K117" s="10">
        <f>I117-H117</f>
        <v>-1057.8899999999999</v>
      </c>
    </row>
    <row r="118" spans="1:8" ht="15">
      <c r="A118" s="15" t="s">
        <v>41</v>
      </c>
      <c r="C118" s="7" t="s">
        <v>39</v>
      </c>
      <c r="D118" s="14">
        <v>1</v>
      </c>
      <c r="E118" s="8">
        <v>160</v>
      </c>
      <c r="F118" s="4">
        <f>D118*E118*$E$1</f>
        <v>5.12</v>
      </c>
      <c r="G118" s="4">
        <f>E118*D118*1.15</f>
        <v>184</v>
      </c>
      <c r="H118" s="4">
        <f>G118+F118</f>
        <v>189.12</v>
      </c>
    </row>
    <row r="119" spans="1:8" ht="15">
      <c r="A119" s="3" t="s">
        <v>41</v>
      </c>
      <c r="C119" s="7" t="s">
        <v>11</v>
      </c>
      <c r="D119" s="14">
        <v>5</v>
      </c>
      <c r="E119" s="8">
        <v>5.5</v>
      </c>
      <c r="F119" s="4">
        <f>D119*E119*$E$1</f>
        <v>0.88</v>
      </c>
      <c r="G119" s="4">
        <f>E119*D119*1.15</f>
        <v>31.624999999999996</v>
      </c>
      <c r="H119" s="4">
        <f>G119+F119</f>
        <v>32.504999999999995</v>
      </c>
    </row>
    <row r="120" spans="1:11" ht="15">
      <c r="A120" s="9"/>
      <c r="B120" s="5"/>
      <c r="C120" s="11"/>
      <c r="D120" s="17"/>
      <c r="E120" s="12"/>
      <c r="F120" s="13"/>
      <c r="G120" s="13"/>
      <c r="H120" s="13">
        <f>SUM(H118:H119)</f>
        <v>221.625</v>
      </c>
      <c r="I120" s="18"/>
      <c r="J120" s="5"/>
      <c r="K120" s="10">
        <f>I120-H120</f>
        <v>-221.625</v>
      </c>
    </row>
    <row r="121" spans="1:8" ht="15">
      <c r="A121" s="15" t="s">
        <v>19</v>
      </c>
      <c r="C121" s="7" t="s">
        <v>33</v>
      </c>
      <c r="D121" s="14">
        <v>1</v>
      </c>
      <c r="E121" s="8">
        <v>160</v>
      </c>
      <c r="F121" s="4">
        <f>D121*E121*$E$1</f>
        <v>5.12</v>
      </c>
      <c r="G121" s="4">
        <f>E121*D121*1.15</f>
        <v>184</v>
      </c>
      <c r="H121" s="4">
        <f>G121+F121</f>
        <v>189.12</v>
      </c>
    </row>
    <row r="122" spans="1:8" ht="15">
      <c r="A122" s="15" t="s">
        <v>19</v>
      </c>
      <c r="C122" s="7" t="s">
        <v>37</v>
      </c>
      <c r="D122" s="14">
        <v>2</v>
      </c>
      <c r="E122" s="8">
        <v>160</v>
      </c>
      <c r="F122" s="4">
        <f>D122*E122*$E$1</f>
        <v>10.24</v>
      </c>
      <c r="G122" s="4">
        <f>E122*D122*1.15</f>
        <v>368</v>
      </c>
      <c r="H122" s="4">
        <f>G122+F122</f>
        <v>378.24</v>
      </c>
    </row>
    <row r="123" spans="1:8" ht="15">
      <c r="A123" s="15" t="s">
        <v>19</v>
      </c>
      <c r="C123" s="7" t="s">
        <v>43</v>
      </c>
      <c r="D123" s="14">
        <v>1</v>
      </c>
      <c r="E123" s="8">
        <v>170</v>
      </c>
      <c r="F123" s="4">
        <f>D123*E123*$E$1</f>
        <v>5.44</v>
      </c>
      <c r="G123" s="4">
        <f>E123*D123*1.15</f>
        <v>195.49999999999997</v>
      </c>
      <c r="H123" s="4">
        <f>G123+F123</f>
        <v>200.93999999999997</v>
      </c>
    </row>
    <row r="124" spans="1:8" ht="15">
      <c r="A124" s="3" t="s">
        <v>19</v>
      </c>
      <c r="C124" s="7" t="s">
        <v>48</v>
      </c>
      <c r="D124" s="14">
        <v>1</v>
      </c>
      <c r="E124" s="8">
        <v>170</v>
      </c>
      <c r="F124" s="4">
        <f>D124*E124*$E$1</f>
        <v>5.44</v>
      </c>
      <c r="G124" s="4">
        <f>E124*D124*1.15</f>
        <v>195.49999999999997</v>
      </c>
      <c r="H124" s="4">
        <f>G124+F124</f>
        <v>200.93999999999997</v>
      </c>
    </row>
    <row r="125" spans="1:8" ht="15">
      <c r="A125" s="3" t="s">
        <v>19</v>
      </c>
      <c r="C125" s="7" t="s">
        <v>11</v>
      </c>
      <c r="D125" s="14">
        <v>21</v>
      </c>
      <c r="E125" s="8">
        <v>5.5</v>
      </c>
      <c r="F125" s="4">
        <f>D125*E125*$E$1</f>
        <v>3.696</v>
      </c>
      <c r="G125" s="4">
        <f>E125*D125*1.15</f>
        <v>132.825</v>
      </c>
      <c r="H125" s="4">
        <f>G125+F125</f>
        <v>136.521</v>
      </c>
    </row>
    <row r="126" spans="1:8" ht="15">
      <c r="A126" s="3" t="s">
        <v>65</v>
      </c>
      <c r="C126" s="7" t="s">
        <v>66</v>
      </c>
      <c r="D126" s="14">
        <v>1</v>
      </c>
      <c r="E126" s="8">
        <v>230</v>
      </c>
      <c r="F126" s="4">
        <f>D126*E126*$E$1</f>
        <v>7.36</v>
      </c>
      <c r="G126" s="4">
        <f>E126*D126*1.15</f>
        <v>264.5</v>
      </c>
      <c r="H126" s="4">
        <f>G126+F126</f>
        <v>271.86</v>
      </c>
    </row>
    <row r="127" spans="1:11" ht="15">
      <c r="A127" s="9"/>
      <c r="B127" s="5"/>
      <c r="C127" s="11"/>
      <c r="D127" s="17"/>
      <c r="E127" s="12"/>
      <c r="F127" s="13"/>
      <c r="G127" s="13"/>
      <c r="H127" s="13">
        <f>SUM(H121:H126)</f>
        <v>1377.621</v>
      </c>
      <c r="I127" s="18"/>
      <c r="J127" s="5"/>
      <c r="K127" s="10">
        <f>I127-H127</f>
        <v>-1377.621</v>
      </c>
    </row>
    <row r="128" spans="1:8" ht="15">
      <c r="A128" s="15" t="s">
        <v>12</v>
      </c>
      <c r="C128" s="7" t="s">
        <v>25</v>
      </c>
      <c r="D128" s="14">
        <v>1</v>
      </c>
      <c r="E128" s="8">
        <v>160</v>
      </c>
      <c r="F128" s="4">
        <f>D128*E128*$E$1</f>
        <v>5.12</v>
      </c>
      <c r="G128" s="4">
        <f>E128*D128*1.15</f>
        <v>184</v>
      </c>
      <c r="H128" s="4">
        <f>G128+F128</f>
        <v>189.12</v>
      </c>
    </row>
    <row r="129" spans="1:11" ht="15">
      <c r="A129" s="9"/>
      <c r="B129" s="5"/>
      <c r="C129" s="11"/>
      <c r="D129" s="17"/>
      <c r="E129" s="12"/>
      <c r="F129" s="13"/>
      <c r="G129" s="13"/>
      <c r="H129" s="13">
        <f>SUM(H128:H128)</f>
        <v>189.12</v>
      </c>
      <c r="I129" s="18"/>
      <c r="J129" s="5"/>
      <c r="K129" s="10">
        <f>I129-H129</f>
        <v>-189.12</v>
      </c>
    </row>
    <row r="130" spans="1:8" ht="15">
      <c r="A130" s="15" t="s">
        <v>26</v>
      </c>
      <c r="C130" s="7" t="s">
        <v>25</v>
      </c>
      <c r="D130" s="14">
        <v>1</v>
      </c>
      <c r="E130" s="8">
        <v>160</v>
      </c>
      <c r="F130" s="4">
        <f>D130*E130*$E$1</f>
        <v>5.12</v>
      </c>
      <c r="G130" s="4">
        <f>E130*D130*1.15</f>
        <v>184</v>
      </c>
      <c r="H130" s="4">
        <f>G130+F130</f>
        <v>189.12</v>
      </c>
    </row>
    <row r="131" spans="1:8" ht="15">
      <c r="A131" s="15" t="s">
        <v>26</v>
      </c>
      <c r="C131" s="7" t="s">
        <v>31</v>
      </c>
      <c r="D131" s="14">
        <v>1</v>
      </c>
      <c r="E131" s="8">
        <v>160</v>
      </c>
      <c r="F131" s="4">
        <f>D131*E131*$E$1</f>
        <v>5.12</v>
      </c>
      <c r="G131" s="4">
        <f>E131*D131*1.15</f>
        <v>184</v>
      </c>
      <c r="H131" s="4">
        <f>G131+F131</f>
        <v>189.12</v>
      </c>
    </row>
    <row r="132" spans="1:8" ht="15">
      <c r="A132" s="3" t="s">
        <v>26</v>
      </c>
      <c r="C132" s="7" t="s">
        <v>11</v>
      </c>
      <c r="D132" s="14">
        <v>10</v>
      </c>
      <c r="E132" s="8">
        <v>5.5</v>
      </c>
      <c r="F132" s="4">
        <f>D132*E132*$E$1</f>
        <v>1.76</v>
      </c>
      <c r="G132" s="4">
        <f>E132*D132*1.15</f>
        <v>63.24999999999999</v>
      </c>
      <c r="H132" s="4">
        <f>G132+F132</f>
        <v>65.00999999999999</v>
      </c>
    </row>
    <row r="133" spans="1:11" ht="15">
      <c r="A133" s="9"/>
      <c r="B133" s="5"/>
      <c r="C133" s="11"/>
      <c r="D133" s="17"/>
      <c r="E133" s="12"/>
      <c r="F133" s="13"/>
      <c r="G133" s="13"/>
      <c r="H133" s="13">
        <f>SUM(H130:H132)</f>
        <v>443.25</v>
      </c>
      <c r="I133" s="18"/>
      <c r="J133" s="5"/>
      <c r="K133" s="10">
        <f>I133-H133</f>
        <v>-443.25</v>
      </c>
    </row>
    <row r="134" spans="1:8" ht="15">
      <c r="A134" s="15" t="s">
        <v>47</v>
      </c>
      <c r="C134" s="7" t="s">
        <v>43</v>
      </c>
      <c r="D134" s="14">
        <v>1</v>
      </c>
      <c r="E134" s="8">
        <v>170</v>
      </c>
      <c r="F134" s="4">
        <f>D134*E134*$E$1</f>
        <v>5.44</v>
      </c>
      <c r="G134" s="4">
        <f>E134*D134*1.15</f>
        <v>195.49999999999997</v>
      </c>
      <c r="H134" s="4">
        <f>G134+F134</f>
        <v>200.93999999999997</v>
      </c>
    </row>
    <row r="135" spans="1:8" ht="15">
      <c r="A135" s="3" t="s">
        <v>47</v>
      </c>
      <c r="C135" s="7" t="s">
        <v>48</v>
      </c>
      <c r="D135" s="14">
        <v>1</v>
      </c>
      <c r="E135" s="8">
        <v>170</v>
      </c>
      <c r="F135" s="4">
        <f>D135*E135*$E$1</f>
        <v>5.44</v>
      </c>
      <c r="G135" s="4">
        <f>E135*D135*1.15</f>
        <v>195.49999999999997</v>
      </c>
      <c r="H135" s="4">
        <f>G135+F135</f>
        <v>200.93999999999997</v>
      </c>
    </row>
    <row r="136" spans="1:8" ht="15">
      <c r="A136" s="3" t="s">
        <v>47</v>
      </c>
      <c r="C136" s="7" t="s">
        <v>11</v>
      </c>
      <c r="D136" s="14">
        <v>3</v>
      </c>
      <c r="E136" s="8">
        <v>5.5</v>
      </c>
      <c r="F136" s="4">
        <f>D136*E136*$E$1</f>
        <v>0.528</v>
      </c>
      <c r="G136" s="4">
        <f>E136*D136*1.15</f>
        <v>18.974999999999998</v>
      </c>
      <c r="H136" s="4">
        <f>G136+F136</f>
        <v>19.502999999999997</v>
      </c>
    </row>
    <row r="137" spans="1:11" ht="15">
      <c r="A137" s="9"/>
      <c r="B137" s="5"/>
      <c r="C137" s="11"/>
      <c r="D137" s="17"/>
      <c r="E137" s="12"/>
      <c r="F137" s="13"/>
      <c r="G137" s="13"/>
      <c r="H137" s="13">
        <f>SUM(H134:H136)</f>
        <v>421.3829999999999</v>
      </c>
      <c r="I137" s="18"/>
      <c r="J137" s="5"/>
      <c r="K137" s="10">
        <f>I137-H137</f>
        <v>-421.3829999999999</v>
      </c>
    </row>
    <row r="138" spans="6:11" ht="15">
      <c r="F138" s="19"/>
      <c r="G138" s="4"/>
      <c r="H138" s="4"/>
      <c r="I138" s="4"/>
      <c r="K138" s="4"/>
    </row>
  </sheetData>
  <sheetProtection/>
  <autoFilter ref="A3:K137"/>
  <printOptions/>
  <pageMargins left="0.22" right="0.23" top="0.39" bottom="0.47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2011-08-20T10:28:46Z</cp:lastPrinted>
  <dcterms:created xsi:type="dcterms:W3CDTF">2010-07-14T04:16:13Z</dcterms:created>
  <dcterms:modified xsi:type="dcterms:W3CDTF">2011-09-02T13:46:42Z</dcterms:modified>
  <cp:category/>
  <cp:version/>
  <cp:contentType/>
  <cp:contentStatus/>
</cp:coreProperties>
</file>