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(2)'!$A$3:$K$3</definedName>
  </definedNames>
  <calcPr fullCalcOnLoad="1" refMode="R1C1"/>
</workbook>
</file>

<file path=xl/sharedStrings.xml><?xml version="1.0" encoding="utf-8"?>
<sst xmlns="http://schemas.openxmlformats.org/spreadsheetml/2006/main" count="85" uniqueCount="51">
  <si>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</si>
  <si>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</si>
  <si>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</si>
  <si>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</si>
  <si>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</si>
  <si>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</si>
  <si>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</si>
  <si>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</si>
  <si>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</si>
  <si>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110-116</t>
  </si>
  <si>
    <t>ник</t>
  </si>
  <si>
    <t>при</t>
  </si>
  <si>
    <t>33-35</t>
  </si>
  <si>
    <t>86-92</t>
  </si>
  <si>
    <t>пристрой</t>
  </si>
  <si>
    <t>Плавки Фиолет+роз</t>
  </si>
  <si>
    <t>Плавки крас+зел</t>
  </si>
  <si>
    <t>Купальник фиол+зел</t>
  </si>
  <si>
    <t>Плавки мал зел+гол</t>
  </si>
  <si>
    <t>Плавки мал гол+крас</t>
  </si>
  <si>
    <t>полукомбинезон бежев</t>
  </si>
  <si>
    <t>Полукомбинезон сер джинса</t>
  </si>
  <si>
    <t>полукомбинезон графит</t>
  </si>
  <si>
    <t>104-110</t>
  </si>
  <si>
    <t>Полукомбинезон сер</t>
  </si>
  <si>
    <t>костюм сер джинса+хаки</t>
  </si>
  <si>
    <t>костюм сер + красн</t>
  </si>
  <si>
    <t>98-104</t>
  </si>
  <si>
    <t>Свитшот сирен</t>
  </si>
  <si>
    <t>Термоноски техновул</t>
  </si>
  <si>
    <t>Лери-кэт</t>
  </si>
  <si>
    <t>maiskaia</t>
  </si>
  <si>
    <t>Amadey</t>
  </si>
  <si>
    <t>Scarlet19</t>
  </si>
  <si>
    <t>Tummy</t>
  </si>
  <si>
    <t>Uliya86</t>
  </si>
  <si>
    <t>rina_lova</t>
  </si>
  <si>
    <t>Family's</t>
  </si>
  <si>
    <t>anchutka2010(</t>
  </si>
  <si>
    <t>Аня Фаршатова</t>
  </si>
  <si>
    <t>ValenTina</t>
  </si>
  <si>
    <t>термобелье комплект</t>
  </si>
  <si>
    <t>шлем сирень с бел с ушк</t>
  </si>
  <si>
    <t>м</t>
  </si>
  <si>
    <t>Термоноски термострейч</t>
  </si>
  <si>
    <t>26-29</t>
  </si>
  <si>
    <t>38-40</t>
  </si>
  <si>
    <t>40-42</t>
  </si>
  <si>
    <t>42-44</t>
  </si>
  <si>
    <t>45-47</t>
  </si>
  <si>
    <t>Госпожа Беладонна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</si>
</sst>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ourier New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47" fillId="0" borderId="0" xfId="0" applyFont="1" applyAlignment="1">
      <alignment vertical="center" wrapText="1"/>
    </xf>
    <xf numFmtId="0" fontId="4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15.7109375" style="0" customWidth="1"/>
    <col min="2" max="2" width="1.57421875" style="0" customWidth="1"/>
    <col min="3" max="3" width="23.7109375" style="0" customWidth="1"/>
    <col min="4" max="4" width="7.00390625" style="0" customWidth="1"/>
    <col min="5" max="5" width="3.57421875" style="0" customWidth="1"/>
    <col min="6" max="6" width="5.00390625" style="0" customWidth="1"/>
    <col min="7" max="7" width="6.28125" style="0" customWidth="1"/>
    <col min="8" max="8" width="7.7109375" style="0" customWidth="1"/>
    <col min="9" max="9" width="5.8515625" style="11" customWidth="1"/>
    <col min="10" max="10" width="5.28125" style="0" customWidth="1"/>
    <col min="11" max="11" width="7.7109375" style="11" customWidth="1"/>
    <col min="12" max="12" width="11.28125" style="0" customWidth="1"/>
    <col min="13" max="13" width="9.140625" style="0" customWidth="1"/>
    <col min="256" max="16384" width="10.7109375" style="0" customWidth="1"/>
  </cols>
  <sheetData>
    <row r="1" spans="3:10" ht="15">
      <c r="C1" s="2" t="s">
        <v>8</v>
      </c>
      <c r="D1" s="2"/>
      <c r="E1" s="3"/>
      <c r="G1" s="4">
        <v>0.016</v>
      </c>
      <c r="H1" s="2"/>
      <c r="J1" s="2"/>
    </row>
    <row r="2" spans="3:12" ht="15">
      <c r="C2" s="5"/>
      <c r="D2" s="6"/>
      <c r="E2" s="7"/>
      <c r="F2" s="8"/>
      <c r="G2" s="7"/>
      <c r="H2" s="7"/>
      <c r="I2" s="10"/>
      <c r="J2" s="9"/>
      <c r="K2" s="10"/>
      <c r="L2" s="24"/>
    </row>
    <row r="3" spans="1:11" ht="15">
      <c r="A3" s="17" t="s">
        <v>10</v>
      </c>
      <c r="B3" s="17" t="s">
        <v>11</v>
      </c>
      <c r="C3" s="18" t="s">
        <v>0</v>
      </c>
      <c r="D3" s="17" t="s">
        <v>1</v>
      </c>
      <c r="E3" s="18" t="s">
        <v>2</v>
      </c>
      <c r="F3" s="19" t="s">
        <v>3</v>
      </c>
      <c r="G3" s="20" t="s">
        <v>4</v>
      </c>
      <c r="H3" s="20"/>
      <c r="I3" s="21" t="s">
        <v>5</v>
      </c>
      <c r="J3" s="22" t="s">
        <v>6</v>
      </c>
      <c r="K3" s="21" t="s">
        <v>7</v>
      </c>
    </row>
    <row r="4" spans="1:9" ht="15">
      <c r="A4" s="13" t="s">
        <v>32</v>
      </c>
      <c r="C4" s="1" t="s">
        <v>17</v>
      </c>
      <c r="D4">
        <v>28</v>
      </c>
      <c r="E4">
        <v>1</v>
      </c>
      <c r="F4">
        <v>612</v>
      </c>
      <c r="G4" s="12">
        <f>F4*E4*$G$1</f>
        <v>9.792</v>
      </c>
      <c r="H4" s="12">
        <f>E4*F4</f>
        <v>612</v>
      </c>
      <c r="I4" s="12">
        <f>H4*1.1+G4</f>
        <v>682.9920000000001</v>
      </c>
    </row>
    <row r="5" spans="1:9" ht="15">
      <c r="A5" s="13" t="s">
        <v>32</v>
      </c>
      <c r="C5" s="28" t="s">
        <v>41</v>
      </c>
      <c r="D5">
        <v>110</v>
      </c>
      <c r="E5">
        <v>1</v>
      </c>
      <c r="F5">
        <v>1242</v>
      </c>
      <c r="G5" s="12">
        <f>F5*E5*$G$1</f>
        <v>19.872</v>
      </c>
      <c r="H5" s="12">
        <f>E5*F5</f>
        <v>1242</v>
      </c>
      <c r="I5" s="12">
        <f>H5*1.1+G5</f>
        <v>1386.0720000000001</v>
      </c>
    </row>
    <row r="6" spans="1:11" ht="15">
      <c r="A6" s="27"/>
      <c r="B6" s="14"/>
      <c r="C6" s="23"/>
      <c r="D6" s="14"/>
      <c r="E6" s="14"/>
      <c r="F6" s="14"/>
      <c r="G6" s="15"/>
      <c r="H6" s="15"/>
      <c r="I6" s="15">
        <f>SUM(I4:I5)</f>
        <v>2069.0640000000003</v>
      </c>
      <c r="J6" s="30">
        <f>54+2017</f>
        <v>2071</v>
      </c>
      <c r="K6" s="16">
        <f>J6-I6</f>
        <v>1.9359999999996944</v>
      </c>
    </row>
    <row r="7" spans="1:9" ht="15">
      <c r="A7" s="26" t="s">
        <v>38</v>
      </c>
      <c r="C7" s="1" t="s">
        <v>26</v>
      </c>
      <c r="D7" t="s">
        <v>13</v>
      </c>
      <c r="E7">
        <v>1</v>
      </c>
      <c r="F7">
        <v>1782</v>
      </c>
      <c r="G7" s="12">
        <f>F7*E7*$G$1</f>
        <v>28.512</v>
      </c>
      <c r="H7" s="12">
        <f>E7*F7</f>
        <v>1782</v>
      </c>
      <c r="I7" s="12">
        <f>H7*1.1+G7</f>
        <v>1988.712</v>
      </c>
    </row>
    <row r="8" spans="1:11" ht="15">
      <c r="A8" s="27"/>
      <c r="B8" s="14"/>
      <c r="C8" s="23"/>
      <c r="D8" s="14"/>
      <c r="E8" s="14"/>
      <c r="F8" s="14"/>
      <c r="G8" s="15"/>
      <c r="H8" s="15"/>
      <c r="I8" s="15">
        <f>SUM(I7)</f>
        <v>1988.712</v>
      </c>
      <c r="J8" s="30">
        <v>2110</v>
      </c>
      <c r="K8" s="16">
        <f>J8-I8</f>
        <v>121.28800000000001</v>
      </c>
    </row>
    <row r="9" spans="1:9" ht="15">
      <c r="A9" s="26" t="s">
        <v>37</v>
      </c>
      <c r="C9" s="1" t="s">
        <v>25</v>
      </c>
      <c r="D9" t="s">
        <v>23</v>
      </c>
      <c r="E9">
        <v>1</v>
      </c>
      <c r="F9">
        <v>1782</v>
      </c>
      <c r="G9" s="12">
        <f>F9*E9*$G$1</f>
        <v>28.512</v>
      </c>
      <c r="H9" s="12">
        <f>E9*F9</f>
        <v>1782</v>
      </c>
      <c r="I9" s="12">
        <f>H9*1.1+G9</f>
        <v>1988.712</v>
      </c>
    </row>
    <row r="10" spans="1:11" ht="15">
      <c r="A10" s="27"/>
      <c r="B10" s="14"/>
      <c r="C10" s="23"/>
      <c r="D10" s="14"/>
      <c r="E10" s="14"/>
      <c r="F10" s="14"/>
      <c r="G10" s="15"/>
      <c r="H10" s="15"/>
      <c r="I10" s="15">
        <f>SUM(I9)</f>
        <v>1988.712</v>
      </c>
      <c r="J10" s="30">
        <v>2200</v>
      </c>
      <c r="K10" s="16">
        <f>J10-I10</f>
        <v>211.288</v>
      </c>
    </row>
    <row r="11" spans="1:9" ht="15">
      <c r="A11" s="13" t="s">
        <v>31</v>
      </c>
      <c r="C11" s="1" t="s">
        <v>16</v>
      </c>
      <c r="D11">
        <v>28</v>
      </c>
      <c r="E11">
        <v>1</v>
      </c>
      <c r="F11">
        <v>378</v>
      </c>
      <c r="G11" s="12">
        <f>F11*E11*$G$1</f>
        <v>6.048</v>
      </c>
      <c r="H11" s="12">
        <f>E11*F11</f>
        <v>378</v>
      </c>
      <c r="I11" s="12">
        <f>H11*1.1+G11</f>
        <v>421.848</v>
      </c>
    </row>
    <row r="12" spans="1:9" ht="15">
      <c r="A12" s="13" t="s">
        <v>31</v>
      </c>
      <c r="C12" s="1" t="s">
        <v>19</v>
      </c>
      <c r="D12">
        <v>28</v>
      </c>
      <c r="E12">
        <v>1</v>
      </c>
      <c r="F12">
        <v>441</v>
      </c>
      <c r="G12" s="12">
        <f>F12*E12*$G$1</f>
        <v>7.056</v>
      </c>
      <c r="H12" s="12">
        <f>E12*F12</f>
        <v>441</v>
      </c>
      <c r="I12" s="12">
        <f>H12*1.1+G12</f>
        <v>492.156</v>
      </c>
    </row>
    <row r="13" spans="1:11" ht="15">
      <c r="A13" s="27"/>
      <c r="B13" s="14"/>
      <c r="C13" s="23"/>
      <c r="D13" s="14"/>
      <c r="E13" s="14"/>
      <c r="F13" s="14"/>
      <c r="G13" s="15"/>
      <c r="H13" s="15"/>
      <c r="I13" s="15">
        <f>SUM(I11:I12)</f>
        <v>914.004</v>
      </c>
      <c r="J13" s="30">
        <v>970</v>
      </c>
      <c r="K13" s="16">
        <f>J13-I13</f>
        <v>55.99599999999998</v>
      </c>
    </row>
    <row r="14" spans="1:9" ht="15">
      <c r="A14" s="26" t="s">
        <v>36</v>
      </c>
      <c r="C14" s="1" t="s">
        <v>21</v>
      </c>
      <c r="D14">
        <v>92</v>
      </c>
      <c r="E14">
        <v>1</v>
      </c>
      <c r="F14">
        <v>738</v>
      </c>
      <c r="G14" s="12">
        <f>F14*E14*$G$1</f>
        <v>11.808</v>
      </c>
      <c r="H14" s="12">
        <f>E14*F14</f>
        <v>738</v>
      </c>
      <c r="I14" s="12">
        <f>H14*1.1+G14</f>
        <v>823.6080000000001</v>
      </c>
    </row>
    <row r="15" spans="1:11" ht="15">
      <c r="A15" s="27"/>
      <c r="B15" s="14"/>
      <c r="C15" s="23"/>
      <c r="D15" s="14"/>
      <c r="E15" s="14"/>
      <c r="F15" s="14"/>
      <c r="G15" s="15"/>
      <c r="H15" s="15"/>
      <c r="I15" s="15">
        <f>SUM(I14)</f>
        <v>823.6080000000001</v>
      </c>
      <c r="J15" s="30">
        <v>900</v>
      </c>
      <c r="K15" s="16">
        <f>J15-I15</f>
        <v>76.39199999999994</v>
      </c>
    </row>
    <row r="16" spans="1:9" ht="15">
      <c r="A16" s="13" t="s">
        <v>33</v>
      </c>
      <c r="C16" s="1" t="s">
        <v>18</v>
      </c>
      <c r="D16">
        <v>28</v>
      </c>
      <c r="E16">
        <v>1</v>
      </c>
      <c r="F16">
        <v>441</v>
      </c>
      <c r="G16" s="12">
        <f>F16*E16*$G$1</f>
        <v>7.056</v>
      </c>
      <c r="H16" s="12">
        <f>E16*F16</f>
        <v>441</v>
      </c>
      <c r="I16" s="12">
        <f>H16*1.1+G16</f>
        <v>492.156</v>
      </c>
    </row>
    <row r="17" spans="1:9" ht="15">
      <c r="A17" s="26" t="s">
        <v>33</v>
      </c>
      <c r="C17" s="1" t="s">
        <v>44</v>
      </c>
      <c r="D17" t="s">
        <v>46</v>
      </c>
      <c r="E17">
        <v>1</v>
      </c>
      <c r="F17">
        <v>351</v>
      </c>
      <c r="G17" s="12">
        <f>F17*E17*$G$1</f>
        <v>5.6160000000000005</v>
      </c>
      <c r="H17" s="12">
        <f>E17*F17</f>
        <v>351</v>
      </c>
      <c r="I17" s="12">
        <f>H17*1.1+G17</f>
        <v>391.716</v>
      </c>
    </row>
    <row r="18" spans="1:9" ht="15">
      <c r="A18" s="26" t="s">
        <v>33</v>
      </c>
      <c r="C18" s="1" t="s">
        <v>26</v>
      </c>
      <c r="D18" t="s">
        <v>13</v>
      </c>
      <c r="E18">
        <v>1</v>
      </c>
      <c r="F18">
        <v>1782</v>
      </c>
      <c r="G18" s="12">
        <f>F18*E18*$G$1</f>
        <v>28.512</v>
      </c>
      <c r="H18" s="12">
        <f>E18*F18</f>
        <v>1782</v>
      </c>
      <c r="I18" s="12">
        <f>H18*1.1+G18</f>
        <v>1988.712</v>
      </c>
    </row>
    <row r="19" spans="1:11" ht="15">
      <c r="A19" s="27"/>
      <c r="B19" s="14"/>
      <c r="C19" s="23"/>
      <c r="D19" s="14"/>
      <c r="E19" s="14"/>
      <c r="F19" s="14"/>
      <c r="G19" s="15"/>
      <c r="H19" s="15"/>
      <c r="I19" s="15">
        <f>SUM(I16:I18)</f>
        <v>2872.584</v>
      </c>
      <c r="J19" s="30">
        <v>2875</v>
      </c>
      <c r="K19" s="16">
        <f>J19-I19</f>
        <v>2.4160000000001673</v>
      </c>
    </row>
    <row r="20" spans="1:9" ht="15">
      <c r="A20" s="13" t="s">
        <v>34</v>
      </c>
      <c r="C20" s="1" t="s">
        <v>19</v>
      </c>
      <c r="D20">
        <v>28</v>
      </c>
      <c r="E20">
        <v>1</v>
      </c>
      <c r="F20">
        <v>441</v>
      </c>
      <c r="G20" s="12">
        <f>F20*E20*$G$1</f>
        <v>7.056</v>
      </c>
      <c r="H20" s="12">
        <f>E20*F20</f>
        <v>441</v>
      </c>
      <c r="I20" s="12">
        <f>H20*1.1+G20</f>
        <v>492.156</v>
      </c>
    </row>
    <row r="21" spans="1:9" ht="15">
      <c r="A21" s="26" t="s">
        <v>34</v>
      </c>
      <c r="C21" s="1" t="s">
        <v>26</v>
      </c>
      <c r="D21" t="s">
        <v>27</v>
      </c>
      <c r="E21">
        <v>1</v>
      </c>
      <c r="F21">
        <v>1782</v>
      </c>
      <c r="G21" s="12">
        <f>F21*E21*$G$1</f>
        <v>28.512</v>
      </c>
      <c r="H21" s="12">
        <f>E21*F21</f>
        <v>1782</v>
      </c>
      <c r="I21" s="12">
        <f>H21*1.1+G21</f>
        <v>1988.712</v>
      </c>
    </row>
    <row r="22" spans="1:11" ht="15">
      <c r="A22" s="27"/>
      <c r="B22" s="14"/>
      <c r="C22" s="23"/>
      <c r="D22" s="14"/>
      <c r="E22" s="14"/>
      <c r="F22" s="14"/>
      <c r="G22" s="15"/>
      <c r="H22" s="15"/>
      <c r="I22" s="15">
        <f>SUM(I20:I21)</f>
        <v>2480.868</v>
      </c>
      <c r="J22" s="30">
        <v>2500</v>
      </c>
      <c r="K22" s="16">
        <f>J22-I22</f>
        <v>19.132000000000062</v>
      </c>
    </row>
    <row r="23" spans="1:9" ht="15">
      <c r="A23" s="26" t="s">
        <v>35</v>
      </c>
      <c r="C23" s="1" t="s">
        <v>20</v>
      </c>
      <c r="D23">
        <v>92</v>
      </c>
      <c r="E23">
        <v>1</v>
      </c>
      <c r="F23">
        <v>738</v>
      </c>
      <c r="G23" s="12">
        <f>F23*E23*$G$1</f>
        <v>11.808</v>
      </c>
      <c r="H23" s="12">
        <f>E23*F23</f>
        <v>738</v>
      </c>
      <c r="I23" s="12">
        <f>H23*1.1+G23</f>
        <v>823.6080000000001</v>
      </c>
    </row>
    <row r="24" spans="1:11" ht="15">
      <c r="A24" s="27"/>
      <c r="B24" s="14"/>
      <c r="C24" s="23"/>
      <c r="D24" s="14"/>
      <c r="E24" s="14"/>
      <c r="F24" s="14"/>
      <c r="G24" s="15"/>
      <c r="H24" s="15"/>
      <c r="I24" s="15">
        <f>SUM(I23)</f>
        <v>823.6080000000001</v>
      </c>
      <c r="J24" s="30">
        <v>880</v>
      </c>
      <c r="K24" s="16">
        <f>J24-I24</f>
        <v>56.39199999999994</v>
      </c>
    </row>
    <row r="25" spans="1:9" ht="15">
      <c r="A25" s="13" t="s">
        <v>40</v>
      </c>
      <c r="C25" s="1" t="s">
        <v>22</v>
      </c>
      <c r="D25" t="s">
        <v>23</v>
      </c>
      <c r="E25">
        <v>1</v>
      </c>
      <c r="F25">
        <v>756</v>
      </c>
      <c r="G25" s="12">
        <f>F25*E25*$G$1</f>
        <v>12.096</v>
      </c>
      <c r="H25" s="12">
        <f>E25*F25</f>
        <v>756</v>
      </c>
      <c r="I25" s="12">
        <f>H25*1.1+G25</f>
        <v>843.696</v>
      </c>
    </row>
    <row r="26" spans="1:9" ht="15">
      <c r="A26" s="26" t="s">
        <v>40</v>
      </c>
      <c r="C26" s="1" t="s">
        <v>29</v>
      </c>
      <c r="D26" t="s">
        <v>12</v>
      </c>
      <c r="E26">
        <v>1</v>
      </c>
      <c r="F26">
        <v>297</v>
      </c>
      <c r="G26" s="12">
        <f>F26*E26*$G$1</f>
        <v>4.752</v>
      </c>
      <c r="H26" s="12">
        <f>E26*F26</f>
        <v>297</v>
      </c>
      <c r="I26" s="12">
        <f>H26*1.1+G26</f>
        <v>331.45200000000006</v>
      </c>
    </row>
    <row r="27" spans="1:9" ht="15">
      <c r="A27" s="26" t="s">
        <v>40</v>
      </c>
      <c r="C27" s="1" t="s">
        <v>44</v>
      </c>
      <c r="D27" t="s">
        <v>46</v>
      </c>
      <c r="E27">
        <v>1</v>
      </c>
      <c r="F27">
        <v>354</v>
      </c>
      <c r="G27" s="12">
        <f>F27*E27*$G$1</f>
        <v>5.664</v>
      </c>
      <c r="H27" s="12">
        <f>E27*F27</f>
        <v>354</v>
      </c>
      <c r="I27" s="12">
        <f>H27*1.1+G27</f>
        <v>395.064</v>
      </c>
    </row>
    <row r="28" spans="1:9" ht="15">
      <c r="A28" s="26" t="s">
        <v>40</v>
      </c>
      <c r="C28" s="1" t="s">
        <v>44</v>
      </c>
      <c r="D28" t="s">
        <v>47</v>
      </c>
      <c r="E28">
        <v>1</v>
      </c>
      <c r="F28">
        <v>351</v>
      </c>
      <c r="G28" s="12">
        <f>F28*E28*$G$1</f>
        <v>5.6160000000000005</v>
      </c>
      <c r="H28" s="12">
        <f>E28*F28</f>
        <v>351</v>
      </c>
      <c r="I28" s="12">
        <f>H28*1.1+G28</f>
        <v>391.716</v>
      </c>
    </row>
    <row r="29" spans="1:11" ht="15">
      <c r="A29" s="27"/>
      <c r="B29" s="14"/>
      <c r="C29" s="23"/>
      <c r="D29" s="14"/>
      <c r="E29" s="14"/>
      <c r="F29" s="14"/>
      <c r="G29" s="15"/>
      <c r="H29" s="15"/>
      <c r="I29" s="15">
        <f>SUM(I25:I28)</f>
        <v>1961.9280000000003</v>
      </c>
      <c r="J29" s="14">
        <v>1964</v>
      </c>
      <c r="K29" s="16">
        <f>J29-I29</f>
        <v>2.0719999999996617</v>
      </c>
    </row>
    <row r="30" spans="1:9" ht="15">
      <c r="A30" s="25" t="s">
        <v>39</v>
      </c>
      <c r="C30" s="1" t="s">
        <v>28</v>
      </c>
      <c r="D30">
        <v>104</v>
      </c>
      <c r="E30">
        <v>1</v>
      </c>
      <c r="F30">
        <v>558</v>
      </c>
      <c r="G30" s="12">
        <f>F30*E30*$G$1</f>
        <v>8.928</v>
      </c>
      <c r="H30" s="12">
        <f>E30*F30</f>
        <v>558</v>
      </c>
      <c r="I30" s="12">
        <f>H30*1.1+G30</f>
        <v>622.7280000000001</v>
      </c>
    </row>
    <row r="31" spans="1:9" ht="15">
      <c r="A31" s="25" t="s">
        <v>39</v>
      </c>
      <c r="C31" s="1" t="s">
        <v>42</v>
      </c>
      <c r="D31" t="s">
        <v>43</v>
      </c>
      <c r="E31">
        <v>1</v>
      </c>
      <c r="F31">
        <v>648</v>
      </c>
      <c r="G31" s="12">
        <f>F31*E31*$G$1</f>
        <v>10.368</v>
      </c>
      <c r="H31" s="12">
        <f>E31*F31</f>
        <v>648</v>
      </c>
      <c r="I31" s="12">
        <f>H31*1.1+G31</f>
        <v>723.1680000000001</v>
      </c>
    </row>
    <row r="32" spans="1:11" ht="15">
      <c r="A32" s="27"/>
      <c r="B32" s="14"/>
      <c r="C32" s="23"/>
      <c r="D32" s="14"/>
      <c r="E32" s="14"/>
      <c r="F32" s="14"/>
      <c r="G32" s="15"/>
      <c r="H32" s="15"/>
      <c r="I32" s="15">
        <f>SUM(I30:I31)</f>
        <v>1345.8960000000002</v>
      </c>
      <c r="J32" s="30">
        <v>1500</v>
      </c>
      <c r="K32" s="16">
        <f>J32-I32</f>
        <v>154.10399999999981</v>
      </c>
    </row>
    <row r="33" spans="1:9" ht="15">
      <c r="A33" s="13" t="s">
        <v>30</v>
      </c>
      <c r="C33" s="1" t="s">
        <v>15</v>
      </c>
      <c r="D33">
        <v>28</v>
      </c>
      <c r="E33">
        <v>1</v>
      </c>
      <c r="F33">
        <v>378</v>
      </c>
      <c r="G33" s="12">
        <f>F33*E33*$G$1</f>
        <v>6.048</v>
      </c>
      <c r="H33" s="12">
        <f>E33*F33</f>
        <v>378</v>
      </c>
      <c r="I33" s="12">
        <f>H33*1.1+G33</f>
        <v>421.848</v>
      </c>
    </row>
    <row r="34" spans="1:11" ht="15">
      <c r="A34" s="27"/>
      <c r="B34" s="14"/>
      <c r="C34" s="23"/>
      <c r="D34" s="14"/>
      <c r="E34" s="14"/>
      <c r="F34" s="14"/>
      <c r="G34" s="15"/>
      <c r="H34" s="15"/>
      <c r="I34" s="15">
        <f>SUM(I33)</f>
        <v>421.848</v>
      </c>
      <c r="J34" s="30">
        <v>447</v>
      </c>
      <c r="K34" s="16">
        <f>J34-I34</f>
        <v>25.151999999999987</v>
      </c>
    </row>
    <row r="35" spans="1:9" ht="15">
      <c r="A35" s="26" t="s">
        <v>50</v>
      </c>
      <c r="C35" s="1" t="s">
        <v>44</v>
      </c>
      <c r="D35" t="s">
        <v>47</v>
      </c>
      <c r="E35">
        <v>1</v>
      </c>
      <c r="F35">
        <v>351</v>
      </c>
      <c r="G35" s="12">
        <f>F35*E35*$G$1</f>
        <v>5.6160000000000005</v>
      </c>
      <c r="H35" s="12">
        <f>E35*F35</f>
        <v>351</v>
      </c>
      <c r="I35" s="12">
        <f>H35*1.1+G35</f>
        <v>391.716</v>
      </c>
    </row>
    <row r="36" spans="1:9" ht="15">
      <c r="A36" s="26" t="s">
        <v>50</v>
      </c>
      <c r="C36" s="1" t="s">
        <v>44</v>
      </c>
      <c r="D36" t="s">
        <v>48</v>
      </c>
      <c r="E36">
        <v>1</v>
      </c>
      <c r="F36">
        <v>351</v>
      </c>
      <c r="G36" s="12">
        <f>F36*E36*$G$1</f>
        <v>5.6160000000000005</v>
      </c>
      <c r="H36" s="12">
        <f>E36*F36</f>
        <v>351</v>
      </c>
      <c r="I36" s="12">
        <f>H36*1.1+G36</f>
        <v>391.716</v>
      </c>
    </row>
    <row r="37" spans="1:11" ht="15">
      <c r="A37" s="27"/>
      <c r="B37" s="14"/>
      <c r="C37" s="23"/>
      <c r="D37" s="14"/>
      <c r="E37" s="14"/>
      <c r="F37" s="14"/>
      <c r="G37" s="15"/>
      <c r="H37" s="15"/>
      <c r="I37" s="15">
        <f>SUM(I35:I36)</f>
        <v>783.432</v>
      </c>
      <c r="J37" s="30">
        <v>800</v>
      </c>
      <c r="K37" s="16">
        <f>J37-I37</f>
        <v>16.567999999999984</v>
      </c>
    </row>
    <row r="38" spans="1:9" ht="15">
      <c r="A38" s="26" t="s">
        <v>14</v>
      </c>
      <c r="C38" s="1" t="s">
        <v>44</v>
      </c>
      <c r="D38" t="s">
        <v>45</v>
      </c>
      <c r="E38">
        <v>1</v>
      </c>
      <c r="F38">
        <v>297</v>
      </c>
      <c r="G38" s="12">
        <f>F38*E38*$G$1</f>
        <v>4.752</v>
      </c>
      <c r="H38" s="12">
        <f>E38*F38</f>
        <v>297</v>
      </c>
      <c r="I38" s="12">
        <f>H38*1.1+G38</f>
        <v>331.45200000000006</v>
      </c>
    </row>
    <row r="39" spans="1:11" ht="15">
      <c r="A39" s="27"/>
      <c r="B39" s="14"/>
      <c r="C39" s="23"/>
      <c r="D39" s="14"/>
      <c r="E39" s="14"/>
      <c r="F39" s="14"/>
      <c r="G39" s="15"/>
      <c r="H39" s="15"/>
      <c r="I39" s="15">
        <f>SUM(I38)</f>
        <v>331.45200000000006</v>
      </c>
      <c r="J39" s="30"/>
      <c r="K39" s="16">
        <f>J39-I39</f>
        <v>-331.45200000000006</v>
      </c>
    </row>
    <row r="40" spans="1:9" ht="15">
      <c r="A40" s="13" t="s">
        <v>14</v>
      </c>
      <c r="C40" s="1" t="s">
        <v>24</v>
      </c>
      <c r="D40" t="s">
        <v>9</v>
      </c>
      <c r="E40">
        <v>1</v>
      </c>
      <c r="F40">
        <v>756</v>
      </c>
      <c r="G40" s="12">
        <f>F40*E40*$G$1</f>
        <v>12.096</v>
      </c>
      <c r="H40" s="12">
        <f>E40*F40</f>
        <v>756</v>
      </c>
      <c r="I40" s="12">
        <f>H40*1.1+G40</f>
        <v>843.696</v>
      </c>
    </row>
    <row r="41" spans="1:9" ht="15">
      <c r="A41" s="26" t="s">
        <v>14</v>
      </c>
      <c r="C41" s="1" t="s">
        <v>29</v>
      </c>
      <c r="D41" t="s">
        <v>12</v>
      </c>
      <c r="E41">
        <v>1</v>
      </c>
      <c r="F41">
        <v>297</v>
      </c>
      <c r="G41" s="12">
        <f>F41*E41*$G$1</f>
        <v>4.752</v>
      </c>
      <c r="H41" s="12">
        <f>E41*F41</f>
        <v>297</v>
      </c>
      <c r="I41" s="12">
        <f>H41*1.1+G41</f>
        <v>331.45200000000006</v>
      </c>
    </row>
    <row r="42" spans="1:9" ht="15">
      <c r="A42" s="26" t="s">
        <v>14</v>
      </c>
      <c r="C42" s="1" t="s">
        <v>44</v>
      </c>
      <c r="D42" t="s">
        <v>45</v>
      </c>
      <c r="E42">
        <v>1</v>
      </c>
      <c r="F42">
        <v>297</v>
      </c>
      <c r="G42" s="12">
        <f>F42*E42*$G$1</f>
        <v>4.752</v>
      </c>
      <c r="H42" s="12">
        <f>E42*F42</f>
        <v>297</v>
      </c>
      <c r="I42" s="12">
        <f>H42*1.1+G42</f>
        <v>331.45200000000006</v>
      </c>
    </row>
    <row r="43" spans="1:9" ht="15">
      <c r="A43" s="26" t="s">
        <v>14</v>
      </c>
      <c r="C43" s="1" t="s">
        <v>44</v>
      </c>
      <c r="D43" t="s">
        <v>46</v>
      </c>
      <c r="E43">
        <v>1</v>
      </c>
      <c r="F43">
        <v>351</v>
      </c>
      <c r="G43" s="12">
        <f>F43*E43*$G$1</f>
        <v>5.6160000000000005</v>
      </c>
      <c r="H43" s="12">
        <f>E43*F43</f>
        <v>351</v>
      </c>
      <c r="I43" s="12">
        <f>H43*1.1+G43</f>
        <v>391.716</v>
      </c>
    </row>
    <row r="44" spans="1:9" ht="15">
      <c r="A44" s="26" t="s">
        <v>14</v>
      </c>
      <c r="C44" s="1" t="s">
        <v>44</v>
      </c>
      <c r="D44" t="s">
        <v>49</v>
      </c>
      <c r="E44">
        <v>1</v>
      </c>
      <c r="F44">
        <v>351</v>
      </c>
      <c r="G44" s="12">
        <f>F44*E44*$G$1</f>
        <v>5.6160000000000005</v>
      </c>
      <c r="H44" s="12">
        <f>E44*F44</f>
        <v>351</v>
      </c>
      <c r="I44" s="12">
        <f>H44*1.1+G44</f>
        <v>391.716</v>
      </c>
    </row>
    <row r="45" spans="1:11" ht="15">
      <c r="A45" s="27"/>
      <c r="B45" s="14"/>
      <c r="C45" s="23"/>
      <c r="D45" s="14"/>
      <c r="E45" s="14"/>
      <c r="F45" s="14"/>
      <c r="G45" s="15"/>
      <c r="H45" s="15"/>
      <c r="I45" s="15">
        <f>SUM(I40:I44)</f>
        <v>2290.032</v>
      </c>
      <c r="J45" s="14">
        <v>2290</v>
      </c>
      <c r="K45" s="16">
        <f>J45-I45</f>
        <v>-0.032000000000152795</v>
      </c>
    </row>
    <row r="46" spans="7:13" ht="15">
      <c r="G46" s="11"/>
      <c r="H46" s="11"/>
      <c r="L46" s="11"/>
      <c r="M46" s="11"/>
    </row>
    <row r="48" ht="15">
      <c r="C48" s="29"/>
    </row>
    <row r="49" ht="15">
      <c r="C49" s="29"/>
    </row>
    <row r="50" ht="15">
      <c r="C50" s="29"/>
    </row>
  </sheetData>
  <sheetProtection/>
  <autoFilter ref="A3:K3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2011-11-01T05:24:28Z</cp:lastPrinted>
  <dcterms:created xsi:type="dcterms:W3CDTF">2011-07-04T07:27:42Z</dcterms:created>
  <dcterms:modified xsi:type="dcterms:W3CDTF">2012-03-01T10:42:34Z</dcterms:modified>
  <cp:category/>
  <cp:version/>
  <cp:contentType/>
  <cp:contentStatus/>
</cp:coreProperties>
</file>