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>
    <definedName name="_xlnm._FilterDatabase" localSheetId="0" hidden="1">'Лист1'!$A$3:$J$3</definedName>
  </definedNames>
  <calcPr fullCalcOnLoad="1"/>
</workbook>
</file>

<file path=xl/sharedStrings.xml><?xml version="1.0" encoding="utf-8"?>
<sst xmlns="http://schemas.openxmlformats.org/spreadsheetml/2006/main" count="103" uniqueCount="84">
  <si>
    <t>Цена</t>
  </si>
  <si>
    <t>арт цвет</t>
  </si>
  <si>
    <t>кол</t>
  </si>
  <si>
    <t>сумма с орг и тр</t>
  </si>
  <si>
    <t>ТР</t>
  </si>
  <si>
    <t>сальдо</t>
  </si>
  <si>
    <t>ник</t>
  </si>
  <si>
    <t>примечание</t>
  </si>
  <si>
    <t>01117 Рейтузы  детские "Гладь" р.28 розовый</t>
  </si>
  <si>
    <t>11172 Комбинезон "Метель" р.24 Голубой</t>
  </si>
  <si>
    <t>02212 жилет "ветер" р.22 голубой</t>
  </si>
  <si>
    <t>Анютка13</t>
  </si>
  <si>
    <t>02154 Джемпер "глория" р.30 салатовый</t>
  </si>
  <si>
    <r>
      <t>Nevesta Palacha</t>
    </r>
    <r>
      <rPr>
        <sz val="8.5"/>
        <color indexed="8"/>
        <rFont val="Verdana"/>
        <family val="2"/>
      </rPr>
      <t xml:space="preserve"> </t>
    </r>
  </si>
  <si>
    <t>02213 Джемпер "Егоза" р.26 малиновый</t>
  </si>
  <si>
    <t>01117 Рейтузы  детские "Гладь" р.24 джинс</t>
  </si>
  <si>
    <t>01117 Рейтузы  детские "Гладь" р.26 джинс</t>
  </si>
  <si>
    <t>Natalida</t>
  </si>
  <si>
    <t>Просто Нина</t>
  </si>
  <si>
    <t>01117 Рейтузы  детские "Гладь" р.30 синий</t>
  </si>
  <si>
    <t>Шумовочка</t>
  </si>
  <si>
    <t>01117 Рейтузы  детские "Гладь" р.26 серые</t>
  </si>
  <si>
    <t>01117 Рейтузы  детские "Гладь" р.26 розовый</t>
  </si>
  <si>
    <t>01178 брюки  "Лютик" р.22 белый</t>
  </si>
  <si>
    <t xml:space="preserve">Lana_09 </t>
  </si>
  <si>
    <t>01178 брюки  "Лютик" р.24 белый</t>
  </si>
  <si>
    <t>vfhufhbnf</t>
  </si>
  <si>
    <t>02147 Жилет "Митя" р.30 хаки</t>
  </si>
  <si>
    <t>02111 Джемпер "Ирландия" р.28 голубой</t>
  </si>
  <si>
    <t>Lalyana</t>
  </si>
  <si>
    <t>02203 Джемпер "Январь" р.30 бежевый</t>
  </si>
  <si>
    <t>02087 Джемпер "Собачка" р.28 салатовый</t>
  </si>
  <si>
    <t xml:space="preserve">ксюша 2 </t>
  </si>
  <si>
    <t>02087 Джемпер "Собачка" р.30 салатовый</t>
  </si>
  <si>
    <t>02087 Джемпер "Собачка" р.26 голубой</t>
  </si>
  <si>
    <t>02149 Джемпер "Водолазка" р.28 Белый</t>
  </si>
  <si>
    <t>02149 Джемпер "Водолазка" р.28 розовый</t>
  </si>
  <si>
    <t>02113 Джемпер "городок" р.32 желтый</t>
  </si>
  <si>
    <t>Матрена</t>
  </si>
  <si>
    <t>Janusya</t>
  </si>
  <si>
    <t>Jani</t>
  </si>
  <si>
    <t>04259 Платье "Милан" р.30 фиолетовый</t>
  </si>
  <si>
    <t>04199 Платье "Неженка" р.28 розовый</t>
  </si>
  <si>
    <t>11011 Комбинезон "альбина" р.22 белый</t>
  </si>
  <si>
    <t>олеся</t>
  </si>
  <si>
    <t>11011 Комбинезон "альбина" р.24 голубой</t>
  </si>
  <si>
    <t xml:space="preserve">_Nikol_ </t>
  </si>
  <si>
    <t xml:space="preserve">Verand@ </t>
  </si>
  <si>
    <t>11007 Комбинезон "Ирландия" р.18 розовый</t>
  </si>
  <si>
    <t>*Таша****</t>
  </si>
  <si>
    <t>11007 Комбинезон "Ирландия" р.22 голубой</t>
  </si>
  <si>
    <t>Tawelka</t>
  </si>
  <si>
    <t>11007 Комбинезон "Ирландия" р.22 желтый</t>
  </si>
  <si>
    <t>АВК</t>
  </si>
  <si>
    <t>11012 Комбинезон "Женечка" р.24 белый</t>
  </si>
  <si>
    <r>
      <t>vfhufhbnf</t>
    </r>
    <r>
      <rPr>
        <sz val="8.5"/>
        <color indexed="8"/>
        <rFont val="Verdana"/>
        <family val="2"/>
      </rPr>
      <t xml:space="preserve"> </t>
    </r>
  </si>
  <si>
    <t>07209 Чепчик "Иван да Марья" р.18 розовый</t>
  </si>
  <si>
    <t xml:space="preserve">*Таша**** </t>
  </si>
  <si>
    <t>03186 Жилет р.30 бордо</t>
  </si>
  <si>
    <t>Dashut@</t>
  </si>
  <si>
    <t>синий</t>
  </si>
  <si>
    <t>хаки</t>
  </si>
  <si>
    <t>бел/роз</t>
  </si>
  <si>
    <t>желтый</t>
  </si>
  <si>
    <t>розовый</t>
  </si>
  <si>
    <t>белый</t>
  </si>
  <si>
    <t>11172 гол2шт</t>
  </si>
  <si>
    <t>гол, салат</t>
  </si>
  <si>
    <t>11012 бел</t>
  </si>
  <si>
    <t xml:space="preserve"> ксюша 2</t>
  </si>
  <si>
    <t>01117 Рейтузы  детские "Гладь" р.28 серые</t>
  </si>
  <si>
    <t>Юл83</t>
  </si>
  <si>
    <t>11007 Комбинезон "Ирландия" р.22 бел/гол</t>
  </si>
  <si>
    <t>07209 Чепчик "Иван да Марья" р.20 молоч</t>
  </si>
  <si>
    <t>Alisa111</t>
  </si>
  <si>
    <t>10189 Жилет с водолазкой р.30 хаки</t>
  </si>
  <si>
    <t>Комбинезон "сибирь" р.26/92 синий</t>
  </si>
  <si>
    <t>11252 Комбинезон "зимушка" р.22 бел/роз</t>
  </si>
  <si>
    <t>11007 Комбинезон "Ирландия" р.18 роз</t>
  </si>
  <si>
    <t>02121 Джемпер "Морозко" р.30 бел/роз</t>
  </si>
  <si>
    <t>отправлен дозаказ по заменам</t>
  </si>
  <si>
    <t>отправлен заказ по заменам</t>
  </si>
  <si>
    <t>02149 Джемпер "Водолазка" р.26 роз/сирень</t>
  </si>
  <si>
    <t>отправлен дозаказ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</si>
</sst>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ourier New"/>
      <family val="3"/>
    </font>
    <font>
      <sz val="8.5"/>
      <color indexed="10"/>
      <name val="Verdana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8.5"/>
      <color rgb="FFFF0000"/>
      <name val="Verdana"/>
      <family val="2"/>
    </font>
    <font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46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 vertical="top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36" sqref="E36"/>
    </sheetView>
  </sheetViews>
  <sheetFormatPr defaultColWidth="9.140625" defaultRowHeight="15"/>
  <cols>
    <col min="1" max="1" width="14.7109375" style="0" customWidth="1"/>
    <col min="2" max="2" width="13.8515625" style="0" customWidth="1"/>
    <col min="3" max="3" width="43.7109375" style="1" customWidth="1"/>
    <col min="4" max="4" width="5.140625" style="4" customWidth="1"/>
    <col min="5" max="5" width="7.00390625" style="2" customWidth="1"/>
    <col min="6" max="6" width="4.28125" style="2" customWidth="1"/>
    <col min="7" max="7" width="6.28125" style="3" customWidth="1"/>
    <col min="8" max="8" width="7.00390625" style="0" customWidth="1"/>
    <col min="9" max="9" width="17.421875" style="0" customWidth="1"/>
    <col min="10" max="10" width="7.421875" style="3" customWidth="1"/>
  </cols>
  <sheetData>
    <row r="1" ht="15">
      <c r="I1" s="2">
        <f>500/13184</f>
        <v>0.037924757281553395</v>
      </c>
    </row>
    <row r="2" ht="15">
      <c r="J2" s="5"/>
    </row>
    <row r="3" spans="1:10" ht="15">
      <c r="A3" t="s">
        <v>6</v>
      </c>
      <c r="B3" t="s">
        <v>7</v>
      </c>
      <c r="C3" s="1" t="s">
        <v>1</v>
      </c>
      <c r="D3" s="4" t="s">
        <v>0</v>
      </c>
      <c r="E3" s="2" t="s">
        <v>2</v>
      </c>
      <c r="F3" s="2" t="s">
        <v>4</v>
      </c>
      <c r="G3" s="3" t="s">
        <v>3</v>
      </c>
      <c r="J3" s="3" t="s">
        <v>5</v>
      </c>
    </row>
    <row r="4" spans="1:7" ht="15">
      <c r="A4" s="7">
        <v>12367</v>
      </c>
      <c r="C4" s="8" t="s">
        <v>21</v>
      </c>
      <c r="D4" s="9">
        <v>243</v>
      </c>
      <c r="E4" s="9">
        <v>1</v>
      </c>
      <c r="F4" s="3">
        <f>$I$1*D4*E4</f>
        <v>9.215716019417474</v>
      </c>
      <c r="G4" s="3">
        <f>E4*D4*1.15+F4</f>
        <v>288.66571601941746</v>
      </c>
    </row>
    <row r="5" spans="1:7" ht="15">
      <c r="A5" s="7">
        <v>12367</v>
      </c>
      <c r="B5" s="10"/>
      <c r="C5" s="8" t="s">
        <v>70</v>
      </c>
      <c r="D5" s="9">
        <v>243</v>
      </c>
      <c r="E5" s="9">
        <v>1</v>
      </c>
      <c r="F5" s="3">
        <f>$I$1*D5*E5</f>
        <v>9.215716019417474</v>
      </c>
      <c r="G5" s="3">
        <f>E5*D5*1.15+F5</f>
        <v>288.66571601941746</v>
      </c>
    </row>
    <row r="6" spans="1:7" ht="15">
      <c r="A6" s="7">
        <v>12367</v>
      </c>
      <c r="C6" s="8" t="s">
        <v>22</v>
      </c>
      <c r="D6" s="9">
        <v>243</v>
      </c>
      <c r="E6" s="9">
        <v>1</v>
      </c>
      <c r="F6" s="3">
        <f>$I$1*D6*E6</f>
        <v>9.215716019417474</v>
      </c>
      <c r="G6" s="3">
        <f>E6*D6*1.15+F6</f>
        <v>288.66571601941746</v>
      </c>
    </row>
    <row r="7" spans="1:7" ht="15">
      <c r="A7" s="7">
        <v>12367</v>
      </c>
      <c r="C7" s="8" t="s">
        <v>8</v>
      </c>
      <c r="D7" s="9">
        <v>243</v>
      </c>
      <c r="E7" s="9">
        <v>1</v>
      </c>
      <c r="F7" s="3">
        <f>$I$1*D7*E7</f>
        <v>9.215716019417474</v>
      </c>
      <c r="G7" s="3">
        <f>E7*D7*1.15+F7</f>
        <v>288.66571601941746</v>
      </c>
    </row>
    <row r="8" spans="1:7" ht="15">
      <c r="A8" s="6">
        <v>12367</v>
      </c>
      <c r="C8" s="8" t="s">
        <v>35</v>
      </c>
      <c r="D8" s="9">
        <v>340</v>
      </c>
      <c r="E8" s="9">
        <v>1</v>
      </c>
      <c r="F8" s="3">
        <f>$I$1*D8*E8</f>
        <v>12.894417475728154</v>
      </c>
      <c r="G8" s="3">
        <f>E8*D8*1.15+F8</f>
        <v>403.8944174757281</v>
      </c>
    </row>
    <row r="9" spans="1:7" ht="15">
      <c r="A9" s="6">
        <v>12367</v>
      </c>
      <c r="B9" s="10" t="s">
        <v>62</v>
      </c>
      <c r="C9" s="8" t="s">
        <v>36</v>
      </c>
      <c r="D9" s="9">
        <v>340</v>
      </c>
      <c r="E9" s="9">
        <v>1</v>
      </c>
      <c r="F9" s="3">
        <f>$I$1*D9*E9</f>
        <v>12.894417475728154</v>
      </c>
      <c r="G9" s="3">
        <f>E9*D9*1.15+F9</f>
        <v>403.8944174757281</v>
      </c>
    </row>
    <row r="10" spans="1:7" ht="15">
      <c r="A10" s="6">
        <v>12367</v>
      </c>
      <c r="B10" s="6"/>
      <c r="C10" s="8" t="s">
        <v>42</v>
      </c>
      <c r="D10" s="9">
        <v>405</v>
      </c>
      <c r="E10" s="9">
        <v>1</v>
      </c>
      <c r="F10" s="3">
        <f>$I$1*D10*E10</f>
        <v>15.359526699029125</v>
      </c>
      <c r="G10" s="3">
        <f>E10*D10*1.15+F10</f>
        <v>481.10952669902906</v>
      </c>
    </row>
    <row r="11" spans="1:10" ht="15">
      <c r="A11" s="11"/>
      <c r="B11" s="11"/>
      <c r="C11" s="12"/>
      <c r="D11" s="13"/>
      <c r="E11" s="13"/>
      <c r="F11" s="14"/>
      <c r="G11" s="14">
        <f>SUM(G4:G10)</f>
        <v>2443.561225728155</v>
      </c>
      <c r="H11" s="15"/>
      <c r="I11" s="15"/>
      <c r="J11" s="14">
        <f>H11-G11</f>
        <v>-2443.561225728155</v>
      </c>
    </row>
    <row r="12" spans="1:7" ht="15">
      <c r="A12" s="7" t="s">
        <v>69</v>
      </c>
      <c r="B12" s="10"/>
      <c r="C12" s="8" t="s">
        <v>70</v>
      </c>
      <c r="D12" s="9">
        <v>243</v>
      </c>
      <c r="E12" s="9">
        <v>1</v>
      </c>
      <c r="F12" s="3">
        <f>$I$1*D12*E12</f>
        <v>9.215716019417474</v>
      </c>
      <c r="G12" s="3">
        <f>E12*D12*1.15+F12</f>
        <v>288.66571601941746</v>
      </c>
    </row>
    <row r="13" spans="1:10" ht="15">
      <c r="A13" s="11"/>
      <c r="B13" s="11"/>
      <c r="C13" s="12"/>
      <c r="D13" s="13"/>
      <c r="E13" s="13"/>
      <c r="F13" s="14"/>
      <c r="G13" s="14">
        <f>SUM(G12:G12)</f>
        <v>288.66571601941746</v>
      </c>
      <c r="H13" s="15"/>
      <c r="I13" s="15"/>
      <c r="J13" s="14">
        <f>H13-G13</f>
        <v>-288.66571601941746</v>
      </c>
    </row>
    <row r="14" spans="1:7" ht="15">
      <c r="A14" s="6" t="s">
        <v>49</v>
      </c>
      <c r="B14" s="10" t="s">
        <v>62</v>
      </c>
      <c r="C14" s="8" t="s">
        <v>78</v>
      </c>
      <c r="D14" s="9">
        <v>430</v>
      </c>
      <c r="E14" s="9">
        <v>1</v>
      </c>
      <c r="F14" s="3">
        <f>$I$1*D14*E14</f>
        <v>16.30764563106796</v>
      </c>
      <c r="G14" s="3">
        <f>E14*D14*1.15+F14</f>
        <v>510.8076456310679</v>
      </c>
    </row>
    <row r="15" spans="1:7" ht="15">
      <c r="A15" s="6" t="s">
        <v>49</v>
      </c>
      <c r="C15" s="8" t="s">
        <v>48</v>
      </c>
      <c r="D15" s="9">
        <v>430</v>
      </c>
      <c r="E15" s="9">
        <v>1</v>
      </c>
      <c r="F15" s="3">
        <f>$I$1*D15*E15</f>
        <v>16.30764563106796</v>
      </c>
      <c r="G15" s="3">
        <f>E15*D15*1.15+F15</f>
        <v>510.8076456310679</v>
      </c>
    </row>
    <row r="16" spans="1:7" ht="15">
      <c r="A16" s="6" t="s">
        <v>57</v>
      </c>
      <c r="C16" s="8" t="s">
        <v>56</v>
      </c>
      <c r="D16" s="9">
        <v>105</v>
      </c>
      <c r="E16" s="9">
        <v>1</v>
      </c>
      <c r="F16" s="3">
        <f>$I$1*D16*E16</f>
        <v>3.9820995145631066</v>
      </c>
      <c r="G16" s="3">
        <f>E16*D16*1.15+F16</f>
        <v>124.73209951456309</v>
      </c>
    </row>
    <row r="17" spans="1:10" ht="15">
      <c r="A17" s="11"/>
      <c r="B17" s="11"/>
      <c r="C17" s="12"/>
      <c r="D17" s="13"/>
      <c r="E17" s="13"/>
      <c r="F17" s="14"/>
      <c r="G17" s="14">
        <f>SUM(G14:G16)</f>
        <v>1146.3473907766988</v>
      </c>
      <c r="H17" s="15"/>
      <c r="I17" s="15"/>
      <c r="J17" s="14">
        <f>H17-G17</f>
        <v>-1146.3473907766988</v>
      </c>
    </row>
    <row r="18" spans="1:7" ht="15">
      <c r="A18" s="6" t="s">
        <v>46</v>
      </c>
      <c r="C18" s="8" t="s">
        <v>76</v>
      </c>
      <c r="D18" s="9">
        <v>590</v>
      </c>
      <c r="E18" s="9">
        <v>1</v>
      </c>
      <c r="F18" s="3">
        <f>$I$1*D18*E18</f>
        <v>22.375606796116504</v>
      </c>
      <c r="G18" s="3">
        <f>E18*D18*1.15+F18</f>
        <v>700.8756067961165</v>
      </c>
    </row>
    <row r="19" spans="1:10" ht="15">
      <c r="A19" s="11"/>
      <c r="B19" s="11"/>
      <c r="C19" s="12"/>
      <c r="D19" s="13"/>
      <c r="E19" s="13"/>
      <c r="F19" s="14"/>
      <c r="G19" s="14">
        <f>SUM(G18:G18)</f>
        <v>700.8756067961165</v>
      </c>
      <c r="H19" s="15"/>
      <c r="I19" s="15"/>
      <c r="J19" s="14">
        <f>H19-G19</f>
        <v>-700.8756067961165</v>
      </c>
    </row>
    <row r="20" spans="1:7" ht="15">
      <c r="A20" s="7" t="s">
        <v>74</v>
      </c>
      <c r="C20" s="8" t="s">
        <v>58</v>
      </c>
      <c r="D20" s="9">
        <v>290</v>
      </c>
      <c r="E20" s="9">
        <v>1</v>
      </c>
      <c r="F20" s="3">
        <f>$I$1*D20*E20</f>
        <v>10.998179611650485</v>
      </c>
      <c r="G20" s="3">
        <f>E20*D20*1.15+F20</f>
        <v>344.49817961165047</v>
      </c>
    </row>
    <row r="21" spans="1:10" ht="15">
      <c r="A21" s="11"/>
      <c r="B21" s="11"/>
      <c r="C21" s="12"/>
      <c r="D21" s="13"/>
      <c r="E21" s="13"/>
      <c r="F21" s="14"/>
      <c r="G21" s="14">
        <f>SUM(G20:G20)</f>
        <v>344.49817961165047</v>
      </c>
      <c r="H21" s="15"/>
      <c r="I21" s="15"/>
      <c r="J21" s="14">
        <f>H21-G21</f>
        <v>-344.49817961165047</v>
      </c>
    </row>
    <row r="22" spans="1:7" ht="15">
      <c r="A22" s="6" t="s">
        <v>40</v>
      </c>
      <c r="B22" s="6"/>
      <c r="C22" s="8" t="s">
        <v>75</v>
      </c>
      <c r="D22" s="9">
        <v>590</v>
      </c>
      <c r="E22" s="9">
        <v>1</v>
      </c>
      <c r="F22" s="3">
        <f>$I$1*D22*E22</f>
        <v>22.375606796116504</v>
      </c>
      <c r="G22" s="3">
        <f>E22*D22*1.15+F22</f>
        <v>700.8756067961165</v>
      </c>
    </row>
    <row r="23" spans="1:7" ht="15">
      <c r="A23" s="6" t="s">
        <v>40</v>
      </c>
      <c r="B23" s="6"/>
      <c r="C23" s="8" t="s">
        <v>41</v>
      </c>
      <c r="D23" s="9">
        <v>415</v>
      </c>
      <c r="E23" s="9">
        <v>1</v>
      </c>
      <c r="F23" s="3">
        <f>$I$1*D23*E23</f>
        <v>15.738774271844658</v>
      </c>
      <c r="G23" s="3">
        <f>E23*D23*1.15+F23</f>
        <v>492.9887742718446</v>
      </c>
    </row>
    <row r="24" spans="1:10" ht="15">
      <c r="A24" s="11"/>
      <c r="B24" s="11"/>
      <c r="C24" s="12"/>
      <c r="D24" s="13"/>
      <c r="E24" s="13"/>
      <c r="F24" s="14"/>
      <c r="G24" s="14">
        <f>SUM(G22:G23)</f>
        <v>1193.864381067961</v>
      </c>
      <c r="H24" s="15"/>
      <c r="I24" s="15"/>
      <c r="J24" s="14">
        <f>H24-G24</f>
        <v>-1193.864381067961</v>
      </c>
    </row>
    <row r="25" spans="1:7" ht="15">
      <c r="A25" s="6" t="s">
        <v>39</v>
      </c>
      <c r="B25" s="10" t="s">
        <v>63</v>
      </c>
      <c r="C25" s="8" t="s">
        <v>79</v>
      </c>
      <c r="D25" s="9">
        <v>399</v>
      </c>
      <c r="E25" s="9">
        <v>1</v>
      </c>
      <c r="F25" s="3">
        <f>$I$1*D25*E25</f>
        <v>15.131978155339805</v>
      </c>
      <c r="G25" s="3">
        <f>E25*D25*1.15+F25</f>
        <v>473.9819781553398</v>
      </c>
    </row>
    <row r="26" spans="1:10" ht="15">
      <c r="A26" s="11"/>
      <c r="B26" s="11"/>
      <c r="C26" s="12"/>
      <c r="D26" s="13"/>
      <c r="E26" s="13"/>
      <c r="F26" s="14"/>
      <c r="G26" s="14">
        <f>SUM(G25:G25)</f>
        <v>473.9819781553398</v>
      </c>
      <c r="H26" s="15"/>
      <c r="I26" s="15"/>
      <c r="J26" s="14">
        <f>H26-G26</f>
        <v>-473.9819781553398</v>
      </c>
    </row>
    <row r="27" spans="1:7" ht="15">
      <c r="A27" s="6" t="s">
        <v>29</v>
      </c>
      <c r="C27" s="8" t="s">
        <v>28</v>
      </c>
      <c r="D27" s="9">
        <v>370</v>
      </c>
      <c r="E27" s="9">
        <v>1</v>
      </c>
      <c r="F27" s="3">
        <f>$I$1*D27*E27</f>
        <v>14.032160194174756</v>
      </c>
      <c r="G27" s="3">
        <f>E27*D27*1.15+F27</f>
        <v>439.5321601941747</v>
      </c>
    </row>
    <row r="28" spans="1:10" ht="15">
      <c r="A28" s="11"/>
      <c r="B28" s="11"/>
      <c r="C28" s="12"/>
      <c r="D28" s="13"/>
      <c r="E28" s="13"/>
      <c r="F28" s="14"/>
      <c r="G28" s="14">
        <f>SUM(G27:G27)</f>
        <v>439.5321601941747</v>
      </c>
      <c r="H28" s="15"/>
      <c r="I28" s="15"/>
      <c r="J28" s="14">
        <f>H28-G28</f>
        <v>-439.5321601941747</v>
      </c>
    </row>
    <row r="29" spans="1:7" ht="15">
      <c r="A29" s="6" t="s">
        <v>24</v>
      </c>
      <c r="C29" s="8" t="s">
        <v>23</v>
      </c>
      <c r="D29" s="9">
        <v>220</v>
      </c>
      <c r="E29" s="9">
        <v>1</v>
      </c>
      <c r="F29" s="3">
        <f>$I$1*D29*E29</f>
        <v>8.343446601941746</v>
      </c>
      <c r="G29" s="3">
        <f>E29*D29*1.15+F29</f>
        <v>261.3434466019417</v>
      </c>
    </row>
    <row r="30" spans="1:7" ht="15">
      <c r="A30" s="6" t="s">
        <v>24</v>
      </c>
      <c r="C30" s="8" t="s">
        <v>33</v>
      </c>
      <c r="D30" s="9">
        <v>390</v>
      </c>
      <c r="E30" s="9">
        <v>1</v>
      </c>
      <c r="F30" s="3">
        <f>$I$1*D30*E30</f>
        <v>14.790655339805824</v>
      </c>
      <c r="G30" s="3">
        <f>E30*D30*1.15+F30</f>
        <v>463.29065533980577</v>
      </c>
    </row>
    <row r="31" spans="1:10" ht="15">
      <c r="A31" s="11"/>
      <c r="B31" s="11"/>
      <c r="C31" s="12"/>
      <c r="D31" s="13"/>
      <c r="E31" s="13"/>
      <c r="F31" s="14"/>
      <c r="G31" s="14">
        <f>SUM(G29:G30)</f>
        <v>724.6341019417475</v>
      </c>
      <c r="H31" s="15"/>
      <c r="I31" s="15"/>
      <c r="J31" s="14">
        <f>H31-G31</f>
        <v>-724.6341019417475</v>
      </c>
    </row>
    <row r="32" spans="1:7" ht="15">
      <c r="A32" s="7" t="s">
        <v>17</v>
      </c>
      <c r="C32" s="8" t="s">
        <v>15</v>
      </c>
      <c r="D32" s="9">
        <v>243</v>
      </c>
      <c r="E32" s="9">
        <v>1</v>
      </c>
      <c r="F32" s="3">
        <f>$I$1*D32*E32</f>
        <v>9.215716019417474</v>
      </c>
      <c r="G32" s="3">
        <f>E32*D32*1.15+F32</f>
        <v>288.66571601941746</v>
      </c>
    </row>
    <row r="33" spans="1:9" ht="15">
      <c r="A33" s="6" t="s">
        <v>17</v>
      </c>
      <c r="C33" s="8" t="s">
        <v>34</v>
      </c>
      <c r="D33" s="9">
        <v>390</v>
      </c>
      <c r="E33" s="9">
        <v>1</v>
      </c>
      <c r="F33" s="3">
        <f>$I$1*D33*E33</f>
        <v>14.790655339805824</v>
      </c>
      <c r="G33" s="3">
        <f>E33*D33*1.15+F33</f>
        <v>463.29065533980577</v>
      </c>
      <c r="I33" s="10" t="s">
        <v>80</v>
      </c>
    </row>
    <row r="34" spans="1:7" ht="15">
      <c r="A34" s="6" t="s">
        <v>17</v>
      </c>
      <c r="B34" s="10" t="s">
        <v>68</v>
      </c>
      <c r="C34" s="8" t="s">
        <v>9</v>
      </c>
      <c r="D34" s="9">
        <v>435</v>
      </c>
      <c r="E34" s="9"/>
      <c r="F34" s="3">
        <f>$I$1*D34*E34</f>
        <v>0</v>
      </c>
      <c r="G34" s="3">
        <f>E34*D34*1.15+F34</f>
        <v>0</v>
      </c>
    </row>
    <row r="35" spans="1:10" ht="15">
      <c r="A35" s="11"/>
      <c r="B35" s="11"/>
      <c r="C35" s="12"/>
      <c r="D35" s="13"/>
      <c r="E35" s="13"/>
      <c r="F35" s="14"/>
      <c r="G35" s="14">
        <f>SUM(G32:G34)</f>
        <v>751.9563713592232</v>
      </c>
      <c r="H35" s="15"/>
      <c r="I35" s="15"/>
      <c r="J35" s="14">
        <f>H35-G35</f>
        <v>-751.9563713592232</v>
      </c>
    </row>
    <row r="36" spans="1:7" ht="15">
      <c r="A36" s="6" t="s">
        <v>13</v>
      </c>
      <c r="C36" s="8" t="s">
        <v>14</v>
      </c>
      <c r="D36" s="9">
        <v>320</v>
      </c>
      <c r="E36" s="9">
        <v>1</v>
      </c>
      <c r="F36" s="3">
        <f>$I$1*D36*E36</f>
        <v>12.135922330097086</v>
      </c>
      <c r="G36" s="3">
        <f>E36*D36*1.15+F36</f>
        <v>380.13592233009706</v>
      </c>
    </row>
    <row r="37" spans="1:10" ht="15">
      <c r="A37" s="11"/>
      <c r="B37" s="11"/>
      <c r="C37" s="12"/>
      <c r="D37" s="13"/>
      <c r="E37" s="13"/>
      <c r="F37" s="14"/>
      <c r="G37" s="14">
        <f>SUM(G36:G36)</f>
        <v>380.13592233009706</v>
      </c>
      <c r="H37" s="15"/>
      <c r="I37" s="15"/>
      <c r="J37" s="14">
        <f>H37-G37</f>
        <v>-380.13592233009706</v>
      </c>
    </row>
    <row r="38" spans="1:9" ht="15">
      <c r="A38" s="6" t="s">
        <v>51</v>
      </c>
      <c r="B38" s="10" t="s">
        <v>66</v>
      </c>
      <c r="C38" s="8" t="s">
        <v>50</v>
      </c>
      <c r="D38" s="9">
        <v>430</v>
      </c>
      <c r="E38" s="9"/>
      <c r="F38" s="3">
        <f>$I$1*D38*E38</f>
        <v>0</v>
      </c>
      <c r="G38" s="3">
        <f>E38*D38*1.15+F38</f>
        <v>0</v>
      </c>
      <c r="I38" s="10" t="s">
        <v>80</v>
      </c>
    </row>
    <row r="39" spans="1:7" ht="15">
      <c r="A39" s="6" t="s">
        <v>51</v>
      </c>
      <c r="C39" s="8" t="s">
        <v>52</v>
      </c>
      <c r="D39" s="9">
        <v>430</v>
      </c>
      <c r="E39" s="9"/>
      <c r="F39" s="3">
        <f>$I$1*D39*E39</f>
        <v>0</v>
      </c>
      <c r="G39" s="3">
        <f>E39*D39*1.15+F39</f>
        <v>0</v>
      </c>
    </row>
    <row r="40" spans="1:10" ht="15">
      <c r="A40" s="11"/>
      <c r="B40" s="11"/>
      <c r="C40" s="12"/>
      <c r="D40" s="13"/>
      <c r="E40" s="13"/>
      <c r="F40" s="14"/>
      <c r="G40" s="14">
        <f>SUM(G38:G39)</f>
        <v>0</v>
      </c>
      <c r="H40" s="15"/>
      <c r="I40" s="15"/>
      <c r="J40" s="14">
        <f>H40-G40</f>
        <v>0</v>
      </c>
    </row>
    <row r="41" spans="1:7" ht="15">
      <c r="A41" s="6" t="s">
        <v>47</v>
      </c>
      <c r="B41" s="10" t="s">
        <v>64</v>
      </c>
      <c r="C41" s="8" t="s">
        <v>77</v>
      </c>
      <c r="D41" s="9">
        <v>435</v>
      </c>
      <c r="E41" s="9">
        <v>1</v>
      </c>
      <c r="F41" s="3">
        <f>$I$1*D41*E41</f>
        <v>16.497269417475728</v>
      </c>
      <c r="G41" s="3">
        <f>E41*D41*1.15+F41</f>
        <v>516.7472694174756</v>
      </c>
    </row>
    <row r="42" spans="1:10" ht="15">
      <c r="A42" s="11"/>
      <c r="B42" s="11"/>
      <c r="C42" s="12"/>
      <c r="D42" s="13"/>
      <c r="E42" s="13"/>
      <c r="F42" s="14"/>
      <c r="G42" s="14">
        <f>SUM(G41:G41)</f>
        <v>516.7472694174756</v>
      </c>
      <c r="H42" s="15"/>
      <c r="I42" s="15"/>
      <c r="J42" s="14">
        <f>H42-G42</f>
        <v>-516.7472694174756</v>
      </c>
    </row>
    <row r="43" spans="1:7" ht="15">
      <c r="A43" s="6" t="s">
        <v>26</v>
      </c>
      <c r="C43" s="8" t="s">
        <v>25</v>
      </c>
      <c r="D43" s="9">
        <v>220</v>
      </c>
      <c r="E43" s="9">
        <v>1</v>
      </c>
      <c r="F43" s="3">
        <f>$I$1*D43*E43</f>
        <v>8.343446601941746</v>
      </c>
      <c r="G43" s="3">
        <f>E43*D43*1.15+F43</f>
        <v>261.3434466019417</v>
      </c>
    </row>
    <row r="44" spans="1:7" ht="15">
      <c r="A44" s="6" t="s">
        <v>55</v>
      </c>
      <c r="C44" s="8" t="s">
        <v>54</v>
      </c>
      <c r="D44" s="9">
        <v>430</v>
      </c>
      <c r="E44" s="9">
        <v>1</v>
      </c>
      <c r="F44" s="3">
        <f>$I$1*D44*E44</f>
        <v>16.30764563106796</v>
      </c>
      <c r="G44" s="3">
        <f>E44*D44*1.15+F44</f>
        <v>510.8076456310679</v>
      </c>
    </row>
    <row r="45" spans="1:10" ht="15">
      <c r="A45" s="11"/>
      <c r="B45" s="11"/>
      <c r="C45" s="12"/>
      <c r="D45" s="13"/>
      <c r="E45" s="13"/>
      <c r="F45" s="14"/>
      <c r="G45" s="14">
        <f>SUM(G43:G44)</f>
        <v>772.1510922330096</v>
      </c>
      <c r="H45" s="15"/>
      <c r="I45" s="15"/>
      <c r="J45" s="14">
        <f>H45-G45</f>
        <v>-772.1510922330096</v>
      </c>
    </row>
    <row r="46" spans="1:9" ht="15">
      <c r="A46" s="6" t="s">
        <v>53</v>
      </c>
      <c r="B46" s="10" t="s">
        <v>67</v>
      </c>
      <c r="C46" s="8" t="s">
        <v>72</v>
      </c>
      <c r="D46" s="9">
        <v>430</v>
      </c>
      <c r="E46" s="9"/>
      <c r="F46" s="3">
        <f>$I$1*D46*E46</f>
        <v>0</v>
      </c>
      <c r="G46" s="3">
        <f>E46*D46*1.15+F46</f>
        <v>0</v>
      </c>
      <c r="I46" s="10" t="s">
        <v>81</v>
      </c>
    </row>
    <row r="47" spans="1:7" ht="15">
      <c r="A47" s="6" t="s">
        <v>53</v>
      </c>
      <c r="B47" s="10" t="s">
        <v>65</v>
      </c>
      <c r="C47" s="8" t="s">
        <v>73</v>
      </c>
      <c r="D47" s="9">
        <v>105</v>
      </c>
      <c r="E47" s="9">
        <v>1</v>
      </c>
      <c r="F47" s="3">
        <f>$I$1*D47*E47</f>
        <v>3.9820995145631066</v>
      </c>
      <c r="G47" s="3">
        <f>E47*D47*1.15+F47</f>
        <v>124.73209951456309</v>
      </c>
    </row>
    <row r="48" spans="1:10" ht="15">
      <c r="A48" s="11"/>
      <c r="B48" s="11"/>
      <c r="C48" s="12"/>
      <c r="D48" s="13"/>
      <c r="E48" s="13"/>
      <c r="F48" s="14"/>
      <c r="G48" s="14">
        <f>SUM(G46:G47)</f>
        <v>124.73209951456309</v>
      </c>
      <c r="H48" s="15"/>
      <c r="I48" s="15"/>
      <c r="J48" s="14">
        <f>H48-G48</f>
        <v>-124.73209951456309</v>
      </c>
    </row>
    <row r="49" spans="1:7" ht="15">
      <c r="A49" s="6" t="s">
        <v>11</v>
      </c>
      <c r="C49" s="8" t="s">
        <v>10</v>
      </c>
      <c r="D49" s="9">
        <v>230</v>
      </c>
      <c r="E49" s="9">
        <v>1</v>
      </c>
      <c r="F49" s="3">
        <f>$I$1*D49*E49</f>
        <v>8.722694174757281</v>
      </c>
      <c r="G49" s="3">
        <f>E49*D49*1.15+F49</f>
        <v>273.2226941747573</v>
      </c>
    </row>
    <row r="50" spans="1:7" ht="15">
      <c r="A50" s="6" t="s">
        <v>11</v>
      </c>
      <c r="C50" s="8" t="s">
        <v>12</v>
      </c>
      <c r="D50" s="9">
        <v>290</v>
      </c>
      <c r="E50" s="9">
        <v>1</v>
      </c>
      <c r="F50" s="3">
        <f>$I$1*D50*E50</f>
        <v>10.998179611650485</v>
      </c>
      <c r="G50" s="3">
        <f>E50*D50*1.15+F50</f>
        <v>344.49817961165047</v>
      </c>
    </row>
    <row r="51" spans="1:7" ht="15">
      <c r="A51" s="6" t="s">
        <v>11</v>
      </c>
      <c r="C51" s="8" t="s">
        <v>27</v>
      </c>
      <c r="D51" s="9">
        <v>349</v>
      </c>
      <c r="E51" s="9">
        <v>1</v>
      </c>
      <c r="F51" s="3">
        <f>$I$1*D51*E51</f>
        <v>13.235740291262134</v>
      </c>
      <c r="G51" s="3">
        <f>E51*D51*1.15+F51</f>
        <v>414.5857402912621</v>
      </c>
    </row>
    <row r="52" spans="1:7" ht="15">
      <c r="A52" s="6" t="s">
        <v>11</v>
      </c>
      <c r="B52" s="6"/>
      <c r="C52" s="8" t="s">
        <v>41</v>
      </c>
      <c r="D52" s="9">
        <v>415</v>
      </c>
      <c r="E52" s="9">
        <v>1</v>
      </c>
      <c r="F52" s="3">
        <f>$I$1*D52*E52</f>
        <v>15.738774271844658</v>
      </c>
      <c r="G52" s="3">
        <f>E52*D52*1.15+F52</f>
        <v>492.9887742718446</v>
      </c>
    </row>
    <row r="53" spans="1:10" ht="15">
      <c r="A53" s="11"/>
      <c r="B53" s="11"/>
      <c r="C53" s="12"/>
      <c r="D53" s="13"/>
      <c r="E53" s="13"/>
      <c r="F53" s="14"/>
      <c r="G53" s="14">
        <f>SUM(G49:G52)</f>
        <v>1525.2953883495143</v>
      </c>
      <c r="H53" s="15"/>
      <c r="I53" s="15"/>
      <c r="J53" s="14">
        <f>H53-G53</f>
        <v>-1525.2953883495143</v>
      </c>
    </row>
    <row r="54" spans="1:7" ht="15">
      <c r="A54" s="6" t="s">
        <v>32</v>
      </c>
      <c r="B54" s="10" t="s">
        <v>61</v>
      </c>
      <c r="C54" s="8" t="s">
        <v>31</v>
      </c>
      <c r="D54" s="9">
        <v>390</v>
      </c>
      <c r="E54" s="9">
        <v>1</v>
      </c>
      <c r="F54" s="3">
        <f>$I$1*D54*E54</f>
        <v>14.790655339805824</v>
      </c>
      <c r="G54" s="3">
        <f>E54*D54*1.15+F54</f>
        <v>463.29065533980577</v>
      </c>
    </row>
    <row r="55" spans="1:10" ht="15">
      <c r="A55" s="11"/>
      <c r="B55" s="11"/>
      <c r="C55" s="12"/>
      <c r="D55" s="13"/>
      <c r="E55" s="13"/>
      <c r="F55" s="14"/>
      <c r="G55" s="14">
        <f>SUM(G54:G54)</f>
        <v>463.29065533980577</v>
      </c>
      <c r="H55" s="15"/>
      <c r="I55" s="15"/>
      <c r="J55" s="14">
        <f>H55-G55</f>
        <v>-463.29065533980577</v>
      </c>
    </row>
    <row r="56" spans="1:7" ht="15">
      <c r="A56" s="6" t="s">
        <v>38</v>
      </c>
      <c r="C56" s="8" t="s">
        <v>37</v>
      </c>
      <c r="D56" s="9">
        <v>460</v>
      </c>
      <c r="E56" s="9">
        <v>1</v>
      </c>
      <c r="F56" s="3">
        <f>$I$1*D56*E56</f>
        <v>17.445388349514563</v>
      </c>
      <c r="G56" s="3">
        <f>E56*D56*1.15+F56</f>
        <v>546.4453883495146</v>
      </c>
    </row>
    <row r="57" spans="1:7" ht="15">
      <c r="A57" s="6" t="s">
        <v>38</v>
      </c>
      <c r="C57" s="8" t="s">
        <v>45</v>
      </c>
      <c r="D57" s="9">
        <v>430</v>
      </c>
      <c r="E57" s="9">
        <v>1</v>
      </c>
      <c r="F57" s="3">
        <f>$I$1*D57*E57</f>
        <v>16.30764563106796</v>
      </c>
      <c r="G57" s="3">
        <f>E57*D57*1.15+F57</f>
        <v>510.8076456310679</v>
      </c>
    </row>
    <row r="58" spans="1:10" ht="15">
      <c r="A58" s="11"/>
      <c r="B58" s="11"/>
      <c r="C58" s="12"/>
      <c r="D58" s="13"/>
      <c r="E58" s="13"/>
      <c r="F58" s="14"/>
      <c r="G58" s="14">
        <f>SUM(G56:G57)</f>
        <v>1057.2530339805826</v>
      </c>
      <c r="H58" s="15"/>
      <c r="I58" s="15"/>
      <c r="J58" s="14">
        <f>H58-G58</f>
        <v>-1057.2530339805826</v>
      </c>
    </row>
    <row r="59" spans="1:7" ht="15">
      <c r="A59" s="6" t="s">
        <v>44</v>
      </c>
      <c r="C59" s="8" t="s">
        <v>43</v>
      </c>
      <c r="D59" s="9">
        <v>430</v>
      </c>
      <c r="E59" s="9">
        <v>1</v>
      </c>
      <c r="F59" s="3">
        <f>$I$1*D59*E59</f>
        <v>16.30764563106796</v>
      </c>
      <c r="G59" s="3">
        <f>E59*D59*1.15+F59</f>
        <v>510.8076456310679</v>
      </c>
    </row>
    <row r="60" spans="1:10" ht="15">
      <c r="A60" s="11"/>
      <c r="B60" s="11"/>
      <c r="C60" s="12"/>
      <c r="D60" s="13"/>
      <c r="E60" s="13"/>
      <c r="F60" s="14"/>
      <c r="G60" s="14">
        <f>SUM(G59:G59)</f>
        <v>510.8076456310679</v>
      </c>
      <c r="H60" s="15"/>
      <c r="I60" s="15"/>
      <c r="J60" s="14">
        <f>H60-G60</f>
        <v>-510.8076456310679</v>
      </c>
    </row>
    <row r="61" spans="1:7" ht="15">
      <c r="A61" s="7" t="s">
        <v>18</v>
      </c>
      <c r="B61" t="s">
        <v>60</v>
      </c>
      <c r="C61" s="8" t="s">
        <v>16</v>
      </c>
      <c r="D61" s="9">
        <v>243</v>
      </c>
      <c r="E61" s="9">
        <v>1</v>
      </c>
      <c r="F61" s="3">
        <f>$I$1*D61*E61</f>
        <v>9.215716019417474</v>
      </c>
      <c r="G61" s="3">
        <f>E61*D61*1.15+F61</f>
        <v>288.66571601941746</v>
      </c>
    </row>
    <row r="62" spans="1:7" ht="15">
      <c r="A62" s="6" t="s">
        <v>18</v>
      </c>
      <c r="C62" s="8" t="s">
        <v>34</v>
      </c>
      <c r="D62" s="9">
        <v>390</v>
      </c>
      <c r="E62" s="9">
        <v>1</v>
      </c>
      <c r="F62" s="3">
        <f>$I$1*D62*E62</f>
        <v>14.790655339805824</v>
      </c>
      <c r="G62" s="3">
        <f>E62*D62*1.15+F62</f>
        <v>463.29065533980577</v>
      </c>
    </row>
    <row r="63" spans="1:10" ht="15">
      <c r="A63" s="11"/>
      <c r="B63" s="11"/>
      <c r="C63" s="12"/>
      <c r="D63" s="13"/>
      <c r="E63" s="13"/>
      <c r="F63" s="14"/>
      <c r="G63" s="14">
        <f>SUM(G61:G62)</f>
        <v>751.9563713592232</v>
      </c>
      <c r="H63" s="15"/>
      <c r="I63" s="15"/>
      <c r="J63" s="14">
        <f>H63-G63</f>
        <v>-751.9563713592232</v>
      </c>
    </row>
    <row r="64" spans="1:7" ht="15">
      <c r="A64" s="7" t="s">
        <v>20</v>
      </c>
      <c r="C64" s="8" t="s">
        <v>19</v>
      </c>
      <c r="D64" s="9">
        <v>243</v>
      </c>
      <c r="E64" s="9">
        <v>1</v>
      </c>
      <c r="F64" s="3">
        <f>$I$1*D64*E64</f>
        <v>9.215716019417474</v>
      </c>
      <c r="G64" s="3">
        <f>E64*D64*1.15+F64</f>
        <v>288.66571601941746</v>
      </c>
    </row>
    <row r="65" spans="1:7" ht="15">
      <c r="A65" s="7" t="s">
        <v>20</v>
      </c>
      <c r="C65" s="8" t="s">
        <v>30</v>
      </c>
      <c r="D65" s="9">
        <v>399</v>
      </c>
      <c r="E65" s="9">
        <v>1</v>
      </c>
      <c r="F65" s="3">
        <f>$I$1*D65*E65</f>
        <v>15.131978155339805</v>
      </c>
      <c r="G65" s="3">
        <f>E65*D65*1.15+F65</f>
        <v>473.9819781553398</v>
      </c>
    </row>
    <row r="66" spans="1:10" ht="15">
      <c r="A66" s="11"/>
      <c r="B66" s="11"/>
      <c r="C66" s="12"/>
      <c r="D66" s="13"/>
      <c r="E66" s="13"/>
      <c r="F66" s="14"/>
      <c r="G66" s="14">
        <f>SUM(G64:G65)</f>
        <v>762.6476941747572</v>
      </c>
      <c r="H66" s="15"/>
      <c r="I66" s="15"/>
      <c r="J66" s="14">
        <f>H66-G66</f>
        <v>-762.6476941747572</v>
      </c>
    </row>
    <row r="67" spans="1:7" ht="15">
      <c r="A67" s="7" t="s">
        <v>71</v>
      </c>
      <c r="C67" s="8" t="s">
        <v>8</v>
      </c>
      <c r="D67" s="9">
        <v>243</v>
      </c>
      <c r="E67" s="9">
        <v>1</v>
      </c>
      <c r="F67" s="3">
        <f>$I$1*D67*E67</f>
        <v>9.215716019417474</v>
      </c>
      <c r="G67" s="3">
        <f>E67*D67*1.15+F67</f>
        <v>288.66571601941746</v>
      </c>
    </row>
    <row r="68" spans="1:10" ht="15">
      <c r="A68" s="11"/>
      <c r="B68" s="11"/>
      <c r="C68" s="12"/>
      <c r="D68" s="13"/>
      <c r="E68" s="13"/>
      <c r="F68" s="14"/>
      <c r="G68" s="14">
        <f>SUM(G67:G67)</f>
        <v>288.66571601941746</v>
      </c>
      <c r="H68" s="15"/>
      <c r="I68" s="15"/>
      <c r="J68" s="14">
        <f>H68-G68</f>
        <v>-288.66571601941746</v>
      </c>
    </row>
    <row r="69" spans="1:9" ht="15">
      <c r="A69" t="s">
        <v>59</v>
      </c>
      <c r="C69" s="8" t="s">
        <v>82</v>
      </c>
      <c r="D69" s="9">
        <v>340</v>
      </c>
      <c r="E69" s="9"/>
      <c r="F69" s="3">
        <f>$I$1*D69*E69</f>
        <v>0</v>
      </c>
      <c r="G69" s="3">
        <f>E69*D69*1.15+F69</f>
        <v>0</v>
      </c>
      <c r="I69" s="10" t="s">
        <v>83</v>
      </c>
    </row>
    <row r="70" spans="1:10" ht="15">
      <c r="A70" s="11"/>
      <c r="B70" s="11"/>
      <c r="C70" s="12"/>
      <c r="D70" s="13"/>
      <c r="E70" s="13"/>
      <c r="F70" s="14"/>
      <c r="G70" s="14">
        <f>SUM(G69:G69)</f>
        <v>0</v>
      </c>
      <c r="H70" s="15"/>
      <c r="I70" s="15"/>
      <c r="J70" s="14">
        <f>H70-G70</f>
        <v>0</v>
      </c>
    </row>
    <row r="71" spans="6:7" ht="15">
      <c r="F71" s="4"/>
      <c r="G71" s="4"/>
    </row>
  </sheetData>
  <sheetProtection/>
  <autoFilter ref="A3:J3"/>
  <printOptions/>
  <pageMargins left="0.22" right="0.16" top="0.28" bottom="0.37" header="0.17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2012-10-24T04:02:20Z</cp:lastPrinted>
  <dcterms:created xsi:type="dcterms:W3CDTF">2010-08-11T03:24:00Z</dcterms:created>
  <dcterms:modified xsi:type="dcterms:W3CDTF">2012-11-21T13:45:55Z</dcterms:modified>
  <cp:category/>
  <cp:version/>
  <cp:contentType/>
  <cp:contentStatus/>
</cp:coreProperties>
</file>