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'Лист1'!$A$3:$J$56</definedName>
  </definedNames>
  <calcPr fullCalcOnLoad="1"/>
</workbook>
</file>

<file path=xl/sharedStrings.xml><?xml version="1.0" encoding="utf-8"?>
<sst xmlns="http://schemas.openxmlformats.org/spreadsheetml/2006/main" count="98" uniqueCount="71">
  <si>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</si>
  <si>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</si>
  <si>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</si>
  <si>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</si>
  <si>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</si>
  <si>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</si>
  <si>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</si>
  <si>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</si>
  <si>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</si>
  <si>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</si>
  <si>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Fijore</t>
  </si>
  <si>
    <t>08051 одеяло 450р салатовый</t>
  </si>
  <si>
    <t>Риша</t>
  </si>
  <si>
    <t>Двойняшки</t>
  </si>
  <si>
    <t xml:space="preserve">Slastena_MZ </t>
  </si>
  <si>
    <t>NLL</t>
  </si>
  <si>
    <t>Mangosteen</t>
  </si>
  <si>
    <t xml:space="preserve">oxana_ko </t>
  </si>
  <si>
    <t>LARISSSA-1977</t>
  </si>
  <si>
    <t>fresh'ka</t>
  </si>
  <si>
    <t>DeLaLuna</t>
  </si>
  <si>
    <t>Natalia2604</t>
  </si>
  <si>
    <t>Кнопа</t>
  </si>
  <si>
    <t>Natka</t>
  </si>
  <si>
    <t>ВЮЮ</t>
  </si>
  <si>
    <t>салат с бел</t>
  </si>
  <si>
    <t>бел</t>
  </si>
  <si>
    <t>серый</t>
  </si>
  <si>
    <t>голуб</t>
  </si>
  <si>
    <t>бордо</t>
  </si>
  <si>
    <t>белый</t>
  </si>
  <si>
    <t>02152 Жилет детский "Алина"  р.30 розовый</t>
  </si>
  <si>
    <t>02152 Жилет детский "Алина"  р.26 голубой</t>
  </si>
  <si>
    <t>02193 Джемпер детский р. 30 кр/гол/желт</t>
  </si>
  <si>
    <t>Н@Т@</t>
  </si>
  <si>
    <t>02169 кофта 360р розовый</t>
  </si>
  <si>
    <t>02169 кофта 360р голубой</t>
  </si>
  <si>
    <t>Slastena_MZ</t>
  </si>
  <si>
    <t>02149 водолазка 330р синий с голубым</t>
  </si>
  <si>
    <t>02149 водолазка 330р голуб</t>
  </si>
  <si>
    <t>02149 водолазка 330р серый с белым</t>
  </si>
  <si>
    <t>розовая</t>
  </si>
  <si>
    <t>сирень с бел</t>
  </si>
  <si>
    <t>02149 водолазка 330р сиреневый</t>
  </si>
  <si>
    <t>02149 водолазка 330р белый</t>
  </si>
  <si>
    <t>02149 водолазка 330р салатовый</t>
  </si>
  <si>
    <t>02149 водолазка 330р красный</t>
  </si>
  <si>
    <t>02147 жилет 300р синий</t>
  </si>
  <si>
    <t>02147 жилет 300р голубой</t>
  </si>
  <si>
    <t>04196 платье 400р серый</t>
  </si>
  <si>
    <t>02129 джемпер 340р голубой/белый</t>
  </si>
  <si>
    <t>02126 кардиган 410р белый</t>
  </si>
  <si>
    <t>10171 костюм 490р белый</t>
  </si>
  <si>
    <t>10124 Комплект детский белый</t>
  </si>
  <si>
    <t>02087 джемпер с собачкой 380р персик</t>
  </si>
  <si>
    <t>01117 рейтузы 230р серый</t>
  </si>
  <si>
    <t>01117 рейтузы 230р бордо</t>
  </si>
  <si>
    <t>01117 рейтузы 230р синий</t>
  </si>
  <si>
    <t>01117 рейтузы 230р молочный</t>
  </si>
  <si>
    <t>11170 комбинезон 390р желтый</t>
  </si>
  <si>
    <t>11011 комбинезон 390р молочный</t>
  </si>
  <si>
    <t>11194 Комбинезон детский белый</t>
  </si>
  <si>
    <t>11172 Комбинезон детский пшеничный</t>
  </si>
  <si>
    <t>Janusya</t>
  </si>
  <si>
    <t>Пристрой</t>
  </si>
  <si>
    <t>02149 водолазка 330р сирень с бел</t>
  </si>
  <si>
    <t>01117 рейтузы 230р белый</t>
  </si>
  <si>
    <t>natka (обмен на бордо?)</t>
  </si>
  <si>
    <t>темный джинс</t>
  </si>
  <si>
    <t>01117 рейтузы 230р т.син. джинс</t>
  </si>
  <si>
    <t>01117 рейтузы 230р т.синий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</si>
</sst>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8.5"/>
      <color indexed="8"/>
      <name val="Verdana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8.5"/>
      <color rgb="FF000000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pane ySplit="3" topLeftCell="A38" activePane="bottomLeft" state="frozen"/>
      <selection pane="topLeft" activeCell="A1" sqref="A1"/>
      <selection pane="bottomLeft" activeCell="G54" sqref="G54"/>
    </sheetView>
  </sheetViews>
  <sheetFormatPr defaultColWidth="9.140625" defaultRowHeight="15"/>
  <cols>
    <col min="1" max="1" width="14.140625" style="0" customWidth="1"/>
    <col min="2" max="2" width="33.00390625" style="0" customWidth="1"/>
    <col min="3" max="3" width="35.28125" style="1" customWidth="1"/>
    <col min="4" max="4" width="4.57421875" style="2" customWidth="1"/>
    <col min="5" max="5" width="5.7109375" style="2" customWidth="1"/>
    <col min="6" max="6" width="4.28125" style="2" customWidth="1"/>
    <col min="7" max="7" width="4.57421875" style="2" customWidth="1"/>
    <col min="8" max="8" width="6.00390625" style="3" customWidth="1"/>
    <col min="9" max="9" width="5.8515625" style="0" customWidth="1"/>
    <col min="10" max="10" width="6.00390625" style="3" customWidth="1"/>
  </cols>
  <sheetData>
    <row r="1" spans="4:8" ht="15">
      <c r="D1" s="2" t="s">
        <v>7</v>
      </c>
      <c r="H1" s="2">
        <f>458.01/10840</f>
        <v>0.04225184501845018</v>
      </c>
    </row>
    <row r="3" spans="1:10" ht="15">
      <c r="A3" t="s">
        <v>8</v>
      </c>
      <c r="B3" t="s">
        <v>9</v>
      </c>
      <c r="C3" s="1" t="s">
        <v>2</v>
      </c>
      <c r="D3" s="2" t="s">
        <v>1</v>
      </c>
      <c r="E3" s="2" t="s">
        <v>0</v>
      </c>
      <c r="F3" s="2" t="s">
        <v>3</v>
      </c>
      <c r="G3" s="2" t="s">
        <v>5</v>
      </c>
      <c r="H3" s="3" t="s">
        <v>4</v>
      </c>
      <c r="J3" s="3" t="s">
        <v>6</v>
      </c>
    </row>
    <row r="4" spans="1:9" ht="15">
      <c r="A4" s="4" t="s">
        <v>64</v>
      </c>
      <c r="B4" s="4"/>
      <c r="C4" s="8" t="s">
        <v>65</v>
      </c>
      <c r="D4" s="2">
        <v>30</v>
      </c>
      <c r="E4" s="2">
        <v>340</v>
      </c>
      <c r="F4" s="2">
        <v>1</v>
      </c>
      <c r="G4" s="3">
        <f>$H$1*E4*F4</f>
        <v>14.365627306273062</v>
      </c>
      <c r="H4" s="3">
        <f>F4*E4*1.15+G4</f>
        <v>405.365627306273</v>
      </c>
      <c r="I4" s="2"/>
    </row>
    <row r="5" spans="1:9" ht="15">
      <c r="A5" s="4" t="s">
        <v>64</v>
      </c>
      <c r="B5" s="4"/>
      <c r="C5" s="9" t="s">
        <v>69</v>
      </c>
      <c r="D5" s="2">
        <v>28</v>
      </c>
      <c r="E5" s="2">
        <v>240</v>
      </c>
      <c r="F5" s="2">
        <v>1</v>
      </c>
      <c r="G5" s="3">
        <f>$H$1*E5*F5</f>
        <v>10.140442804428044</v>
      </c>
      <c r="H5" s="3">
        <f>F5*E5*1.15+G5</f>
        <v>286.14044280442806</v>
      </c>
      <c r="I5" s="2"/>
    </row>
    <row r="6" spans="1:9" ht="15">
      <c r="A6" s="4" t="s">
        <v>64</v>
      </c>
      <c r="B6" s="4"/>
      <c r="C6" s="9" t="s">
        <v>70</v>
      </c>
      <c r="D6" s="2">
        <v>30</v>
      </c>
      <c r="E6" s="2">
        <v>240</v>
      </c>
      <c r="F6" s="2">
        <v>1</v>
      </c>
      <c r="G6" s="3">
        <f>$H$1*E6*F6</f>
        <v>10.140442804428044</v>
      </c>
      <c r="H6" s="3">
        <f>F6*E6*1.15+G6</f>
        <v>286.14044280442806</v>
      </c>
      <c r="I6" s="2"/>
    </row>
    <row r="7" spans="1:9" ht="15">
      <c r="A7" s="4" t="s">
        <v>64</v>
      </c>
      <c r="B7" s="4" t="s">
        <v>67</v>
      </c>
      <c r="C7" s="9" t="s">
        <v>55</v>
      </c>
      <c r="D7" s="2">
        <v>32</v>
      </c>
      <c r="E7" s="2">
        <v>240</v>
      </c>
      <c r="F7" s="2">
        <v>1</v>
      </c>
      <c r="G7" s="3">
        <f>$H$1*E7*F7</f>
        <v>10.140442804428044</v>
      </c>
      <c r="H7" s="3">
        <f>F7*E7*1.15+G7</f>
        <v>286.14044280442806</v>
      </c>
      <c r="I7" s="2"/>
    </row>
    <row r="8" spans="1:9" ht="15">
      <c r="A8" s="4" t="s">
        <v>64</v>
      </c>
      <c r="B8" s="4"/>
      <c r="C8" s="9" t="s">
        <v>66</v>
      </c>
      <c r="D8" s="2">
        <v>32</v>
      </c>
      <c r="E8" s="2">
        <v>240</v>
      </c>
      <c r="F8" s="2">
        <v>1</v>
      </c>
      <c r="G8" s="3">
        <f>$H$1*E8*F8</f>
        <v>10.140442804428044</v>
      </c>
      <c r="H8" s="3">
        <f>F8*E8*1.15+G8</f>
        <v>286.14044280442806</v>
      </c>
      <c r="I8" s="2"/>
    </row>
    <row r="9" spans="1:10" ht="15">
      <c r="A9" s="10"/>
      <c r="B9" s="11"/>
      <c r="C9" s="12"/>
      <c r="D9" s="13"/>
      <c r="E9" s="13"/>
      <c r="F9" s="13"/>
      <c r="G9" s="14"/>
      <c r="H9" s="14">
        <f>SUM(H4:H8)</f>
        <v>1549.9273985239852</v>
      </c>
      <c r="I9" s="17"/>
      <c r="J9" s="14">
        <f>I9-H9</f>
        <v>-1549.9273985239852</v>
      </c>
    </row>
    <row r="10" spans="1:9" ht="15">
      <c r="A10" s="4" t="s">
        <v>12</v>
      </c>
      <c r="B10" s="7" t="s">
        <v>32</v>
      </c>
      <c r="C10" s="9" t="s">
        <v>36</v>
      </c>
      <c r="D10" s="2">
        <v>26</v>
      </c>
      <c r="E10" s="2">
        <v>370</v>
      </c>
      <c r="F10" s="2">
        <v>1</v>
      </c>
      <c r="G10" s="3">
        <f>$H$1*E10*F10</f>
        <v>15.633182656826568</v>
      </c>
      <c r="H10" s="3">
        <f>F10*E10*1.15+G10</f>
        <v>441.13318265682653</v>
      </c>
      <c r="I10" s="2"/>
    </row>
    <row r="11" spans="1:9" ht="15">
      <c r="A11" s="4" t="s">
        <v>12</v>
      </c>
      <c r="B11" s="6" t="s">
        <v>25</v>
      </c>
      <c r="C11" s="8" t="s">
        <v>40</v>
      </c>
      <c r="D11" s="2">
        <v>24</v>
      </c>
      <c r="E11" s="2">
        <v>340</v>
      </c>
      <c r="F11" s="2">
        <v>1</v>
      </c>
      <c r="G11" s="3">
        <f>$H$1*E11*F11</f>
        <v>14.365627306273062</v>
      </c>
      <c r="H11" s="3">
        <f>F11*E11*1.15+G11</f>
        <v>405.365627306273</v>
      </c>
      <c r="I11" s="2"/>
    </row>
    <row r="12" spans="1:9" ht="15">
      <c r="A12" s="4" t="s">
        <v>12</v>
      </c>
      <c r="B12" s="4"/>
      <c r="C12" s="9" t="s">
        <v>49</v>
      </c>
      <c r="D12" s="2">
        <v>24</v>
      </c>
      <c r="E12" s="2">
        <v>410</v>
      </c>
      <c r="F12" s="2">
        <v>1</v>
      </c>
      <c r="G12" s="3">
        <f>$H$1*E12*F12</f>
        <v>17.323256457564575</v>
      </c>
      <c r="H12" s="3">
        <f>F12*E12*1.15+G12</f>
        <v>488.8232564575645</v>
      </c>
      <c r="I12" s="2"/>
    </row>
    <row r="13" spans="1:9" ht="15">
      <c r="A13" s="4" t="s">
        <v>12</v>
      </c>
      <c r="B13" s="4"/>
      <c r="C13" s="9" t="s">
        <v>51</v>
      </c>
      <c r="D13" s="2">
        <v>26</v>
      </c>
      <c r="E13" s="2">
        <v>420</v>
      </c>
      <c r="F13" s="2">
        <v>1</v>
      </c>
      <c r="G13" s="3">
        <f>$H$1*E13*F13</f>
        <v>17.745774907749077</v>
      </c>
      <c r="H13" s="3">
        <f>F13*E13*1.15+G13</f>
        <v>500.745774907749</v>
      </c>
      <c r="I13" s="2"/>
    </row>
    <row r="14" spans="1:10" ht="15">
      <c r="A14" s="18"/>
      <c r="B14" s="11"/>
      <c r="C14" s="12"/>
      <c r="D14" s="13"/>
      <c r="E14" s="13"/>
      <c r="F14" s="13"/>
      <c r="G14" s="14"/>
      <c r="H14" s="14">
        <f>SUM(H10:H13)</f>
        <v>1836.0678413284131</v>
      </c>
      <c r="I14" s="17">
        <v>1850</v>
      </c>
      <c r="J14" s="14">
        <f>I14-H14</f>
        <v>13.932158671586876</v>
      </c>
    </row>
    <row r="15" spans="1:9" ht="15">
      <c r="A15" t="s">
        <v>34</v>
      </c>
      <c r="B15" s="7" t="s">
        <v>31</v>
      </c>
      <c r="C15" s="16" t="s">
        <v>35</v>
      </c>
      <c r="D15" s="2">
        <v>30</v>
      </c>
      <c r="E15" s="2">
        <v>370</v>
      </c>
      <c r="G15" s="3">
        <f>$H$1*E15*F15</f>
        <v>0</v>
      </c>
      <c r="H15" s="3">
        <f>F15*E15*1.15+G15</f>
        <v>0</v>
      </c>
      <c r="I15" s="2"/>
    </row>
    <row r="16" spans="1:10" ht="15">
      <c r="A16" s="10"/>
      <c r="B16" s="11"/>
      <c r="C16" s="12"/>
      <c r="D16" s="13"/>
      <c r="E16" s="13"/>
      <c r="F16" s="13"/>
      <c r="G16" s="14"/>
      <c r="H16" s="14">
        <f>SUM(H15:H15)</f>
        <v>0</v>
      </c>
      <c r="I16" s="17"/>
      <c r="J16" s="14">
        <f>I16-H16</f>
        <v>0</v>
      </c>
    </row>
    <row r="17" spans="1:9" ht="15">
      <c r="A17" s="4" t="s">
        <v>22</v>
      </c>
      <c r="B17" s="4"/>
      <c r="C17" s="9" t="s">
        <v>56</v>
      </c>
      <c r="D17" s="2">
        <v>32</v>
      </c>
      <c r="E17" s="2">
        <v>240</v>
      </c>
      <c r="F17" s="2">
        <v>1</v>
      </c>
      <c r="G17" s="3">
        <f>$H$1*E17*F17</f>
        <v>10.140442804428044</v>
      </c>
      <c r="H17" s="3">
        <f>F17*E17*1.15+G17</f>
        <v>286.14044280442806</v>
      </c>
      <c r="I17" s="2"/>
    </row>
    <row r="18" spans="1:10" ht="15">
      <c r="A18" s="18"/>
      <c r="B18" s="11"/>
      <c r="C18" s="12"/>
      <c r="D18" s="13"/>
      <c r="E18" s="13"/>
      <c r="F18" s="13"/>
      <c r="G18" s="14"/>
      <c r="H18" s="14">
        <f>SUM(H17:H17)</f>
        <v>286.14044280442806</v>
      </c>
      <c r="I18" s="17">
        <v>300</v>
      </c>
      <c r="J18" s="14">
        <f>I18-H18</f>
        <v>13.859557195571938</v>
      </c>
    </row>
    <row r="19" spans="1:9" ht="15">
      <c r="A19" s="5" t="s">
        <v>13</v>
      </c>
      <c r="B19" s="5"/>
      <c r="C19" s="8" t="s">
        <v>38</v>
      </c>
      <c r="D19" s="2">
        <v>26</v>
      </c>
      <c r="E19" s="2">
        <v>340</v>
      </c>
      <c r="F19" s="2">
        <v>1</v>
      </c>
      <c r="G19" s="3">
        <f>$H$1*E19*F19</f>
        <v>14.365627306273062</v>
      </c>
      <c r="H19" s="3">
        <f>F19*E19*1.15+G19</f>
        <v>405.365627306273</v>
      </c>
      <c r="I19" s="2"/>
    </row>
    <row r="20" spans="1:9" ht="15">
      <c r="A20" s="5" t="s">
        <v>13</v>
      </c>
      <c r="B20" s="5"/>
      <c r="C20" s="8" t="s">
        <v>39</v>
      </c>
      <c r="D20" s="2">
        <v>26</v>
      </c>
      <c r="E20" s="2">
        <v>340</v>
      </c>
      <c r="F20" s="2">
        <v>1</v>
      </c>
      <c r="G20" s="3">
        <f>$H$1*E20*F20</f>
        <v>14.365627306273062</v>
      </c>
      <c r="H20" s="3">
        <f>F20*E20*1.15+G20</f>
        <v>405.365627306273</v>
      </c>
      <c r="I20" s="2"/>
    </row>
    <row r="21" spans="1:9" ht="15">
      <c r="A21" s="4" t="s">
        <v>13</v>
      </c>
      <c r="B21" s="7" t="s">
        <v>27</v>
      </c>
      <c r="C21" s="9" t="s">
        <v>47</v>
      </c>
      <c r="D21" s="2">
        <v>26</v>
      </c>
      <c r="E21" s="2">
        <v>310</v>
      </c>
      <c r="F21" s="2">
        <v>1</v>
      </c>
      <c r="G21" s="3">
        <f>$H$1*E21*F21</f>
        <v>13.098071955719556</v>
      </c>
      <c r="H21" s="3">
        <f>F21*E21*1.15+G21</f>
        <v>369.59807195571955</v>
      </c>
      <c r="I21" s="2"/>
    </row>
    <row r="22" spans="1:9" ht="15">
      <c r="A22" s="4" t="s">
        <v>13</v>
      </c>
      <c r="B22" s="4"/>
      <c r="C22" s="9" t="s">
        <v>48</v>
      </c>
      <c r="D22" s="2">
        <v>26</v>
      </c>
      <c r="E22" s="2">
        <v>310</v>
      </c>
      <c r="F22" s="2">
        <v>1</v>
      </c>
      <c r="G22" s="3">
        <f>$H$1*E22*F22</f>
        <v>13.098071955719556</v>
      </c>
      <c r="H22" s="3">
        <f>F22*E22*1.15+G22</f>
        <v>369.59807195571955</v>
      </c>
      <c r="I22" s="2"/>
    </row>
    <row r="23" spans="1:10" ht="15">
      <c r="A23" s="18"/>
      <c r="B23" s="11"/>
      <c r="C23" s="12"/>
      <c r="D23" s="13"/>
      <c r="E23" s="13"/>
      <c r="F23" s="13"/>
      <c r="G23" s="14"/>
      <c r="H23" s="14">
        <f>SUM(H19:H22)</f>
        <v>1549.9273985239852</v>
      </c>
      <c r="I23" s="17">
        <v>1560</v>
      </c>
      <c r="J23" s="14">
        <f>I23-H23</f>
        <v>10.072601476014825</v>
      </c>
    </row>
    <row r="24" spans="1:9" ht="15">
      <c r="A24" s="4" t="s">
        <v>24</v>
      </c>
      <c r="B24" s="7" t="s">
        <v>62</v>
      </c>
      <c r="C24" s="9" t="s">
        <v>59</v>
      </c>
      <c r="D24" s="2">
        <v>24</v>
      </c>
      <c r="E24" s="2">
        <v>420</v>
      </c>
      <c r="F24" s="2">
        <v>1</v>
      </c>
      <c r="G24" s="3">
        <f>$H$1*E24*F24</f>
        <v>17.745774907749077</v>
      </c>
      <c r="H24" s="3">
        <f>F24*E24*1.15+G24</f>
        <v>500.745774907749</v>
      </c>
      <c r="I24" s="2"/>
    </row>
    <row r="25" spans="1:10" ht="15">
      <c r="A25" s="18"/>
      <c r="B25" s="11"/>
      <c r="C25" s="12"/>
      <c r="D25" s="13"/>
      <c r="E25" s="13"/>
      <c r="F25" s="13"/>
      <c r="G25" s="14"/>
      <c r="H25" s="14">
        <f>SUM(H24:H24)</f>
        <v>500.745774907749</v>
      </c>
      <c r="I25" s="17">
        <v>500</v>
      </c>
      <c r="J25" s="14">
        <f>I25-H25</f>
        <v>-0.7457749077490234</v>
      </c>
    </row>
    <row r="26" spans="1:9" ht="15">
      <c r="A26" s="4" t="s">
        <v>14</v>
      </c>
      <c r="B26" s="6" t="s">
        <v>26</v>
      </c>
      <c r="C26" s="8" t="s">
        <v>40</v>
      </c>
      <c r="D26" s="2">
        <v>26</v>
      </c>
      <c r="E26" s="2">
        <v>340</v>
      </c>
      <c r="F26" s="2">
        <v>1</v>
      </c>
      <c r="G26" s="3">
        <f>$H$1*E26*F26</f>
        <v>14.365627306273062</v>
      </c>
      <c r="H26" s="3">
        <f>F26*E26*1.15+G26</f>
        <v>405.365627306273</v>
      </c>
      <c r="I26" s="2"/>
    </row>
    <row r="27" spans="1:9" ht="15">
      <c r="A27" s="5" t="s">
        <v>37</v>
      </c>
      <c r="B27" s="5"/>
      <c r="C27" s="8" t="s">
        <v>39</v>
      </c>
      <c r="D27" s="2">
        <v>26</v>
      </c>
      <c r="E27" s="2">
        <v>340</v>
      </c>
      <c r="F27" s="2">
        <v>1</v>
      </c>
      <c r="G27" s="3">
        <f>$H$1*E27*F27</f>
        <v>14.365627306273062</v>
      </c>
      <c r="H27" s="3">
        <f>F27*E27*1.15+G27</f>
        <v>405.365627306273</v>
      </c>
      <c r="I27" s="2"/>
    </row>
    <row r="28" spans="1:10" ht="15">
      <c r="A28" s="18"/>
      <c r="B28" s="11"/>
      <c r="C28" s="12"/>
      <c r="D28" s="13"/>
      <c r="E28" s="13"/>
      <c r="F28" s="13"/>
      <c r="G28" s="14"/>
      <c r="H28" s="14">
        <f>SUM(H26:H27)</f>
        <v>810.731254612546</v>
      </c>
      <c r="I28" s="17">
        <v>800</v>
      </c>
      <c r="J28" s="14">
        <f>I28-H28</f>
        <v>-10.731254612545968</v>
      </c>
    </row>
    <row r="29" spans="1:9" ht="15">
      <c r="A29" s="4" t="s">
        <v>17</v>
      </c>
      <c r="B29" s="6" t="s">
        <v>25</v>
      </c>
      <c r="C29" s="8" t="s">
        <v>45</v>
      </c>
      <c r="D29" s="2">
        <v>30</v>
      </c>
      <c r="E29" s="2">
        <v>340</v>
      </c>
      <c r="F29" s="2">
        <v>1</v>
      </c>
      <c r="G29" s="3">
        <f>$H$1*E29*F29</f>
        <v>14.365627306273062</v>
      </c>
      <c r="H29" s="3">
        <f>F29*E29*1.15+G29</f>
        <v>405.365627306273</v>
      </c>
      <c r="I29" s="2"/>
    </row>
    <row r="30" spans="1:9" ht="15">
      <c r="A30" s="4" t="s">
        <v>17</v>
      </c>
      <c r="B30" s="6" t="s">
        <v>28</v>
      </c>
      <c r="C30" s="8" t="s">
        <v>40</v>
      </c>
      <c r="D30" s="2">
        <v>28</v>
      </c>
      <c r="E30" s="2">
        <v>340</v>
      </c>
      <c r="F30" s="2">
        <v>1</v>
      </c>
      <c r="G30" s="3">
        <f>$H$1*E30*F30</f>
        <v>14.365627306273062</v>
      </c>
      <c r="H30" s="3">
        <f>F30*E30*1.15+G30</f>
        <v>405.365627306273</v>
      </c>
      <c r="I30" s="2"/>
    </row>
    <row r="31" spans="1:10" ht="15">
      <c r="A31" s="18"/>
      <c r="B31" s="11"/>
      <c r="C31" s="12"/>
      <c r="D31" s="13"/>
      <c r="E31" s="13"/>
      <c r="F31" s="13"/>
      <c r="G31" s="14"/>
      <c r="H31" s="14">
        <f>SUM(H29:H30)</f>
        <v>810.731254612546</v>
      </c>
      <c r="I31" s="17">
        <v>814</v>
      </c>
      <c r="J31" s="14">
        <f>I31-H31</f>
        <v>3.2687453874540324</v>
      </c>
    </row>
    <row r="32" spans="1:9" ht="15">
      <c r="A32" s="4" t="s">
        <v>15</v>
      </c>
      <c r="B32" s="6" t="s">
        <v>42</v>
      </c>
      <c r="C32" s="8" t="s">
        <v>43</v>
      </c>
      <c r="D32" s="2">
        <v>30</v>
      </c>
      <c r="E32" s="2">
        <v>340</v>
      </c>
      <c r="F32" s="2">
        <v>1</v>
      </c>
      <c r="G32" s="3">
        <f>$H$1*E32*F32</f>
        <v>14.365627306273062</v>
      </c>
      <c r="H32" s="3">
        <f>F32*E32*1.15+G32</f>
        <v>405.365627306273</v>
      </c>
      <c r="I32" s="2"/>
    </row>
    <row r="33" spans="1:9" ht="15">
      <c r="A33" s="4" t="s">
        <v>15</v>
      </c>
      <c r="B33" s="6" t="s">
        <v>33</v>
      </c>
      <c r="C33" s="8" t="s">
        <v>46</v>
      </c>
      <c r="D33" s="2">
        <v>30</v>
      </c>
      <c r="E33" s="2">
        <v>340</v>
      </c>
      <c r="F33" s="2">
        <v>1</v>
      </c>
      <c r="G33" s="3">
        <f>$H$1*E33*F33</f>
        <v>14.365627306273062</v>
      </c>
      <c r="H33" s="3">
        <f>F33*E33*1.15+G33</f>
        <v>405.365627306273</v>
      </c>
      <c r="I33" s="2"/>
    </row>
    <row r="34" spans="1:10" ht="15">
      <c r="A34" s="18"/>
      <c r="B34" s="11"/>
      <c r="C34" s="12"/>
      <c r="D34" s="13"/>
      <c r="E34" s="13"/>
      <c r="F34" s="13"/>
      <c r="G34" s="14"/>
      <c r="H34" s="14">
        <f>SUM(H32:H33)</f>
        <v>810.731254612546</v>
      </c>
      <c r="I34" s="17">
        <v>820</v>
      </c>
      <c r="J34" s="14">
        <f>I34-H34</f>
        <v>9.268745387454032</v>
      </c>
    </row>
    <row r="35" spans="1:9" ht="15">
      <c r="A35" s="4" t="s">
        <v>23</v>
      </c>
      <c r="B35" s="7" t="s">
        <v>29</v>
      </c>
      <c r="C35" s="9" t="s">
        <v>57</v>
      </c>
      <c r="D35" s="2">
        <v>32</v>
      </c>
      <c r="E35" s="2">
        <v>240</v>
      </c>
      <c r="F35" s="2">
        <v>1</v>
      </c>
      <c r="G35" s="3">
        <f>$H$1*E35*F35</f>
        <v>10.140442804428044</v>
      </c>
      <c r="H35" s="3">
        <f>F35*E35*1.15+G35</f>
        <v>286.14044280442806</v>
      </c>
      <c r="I35" s="2"/>
    </row>
    <row r="36" spans="1:10" ht="15">
      <c r="A36" s="18"/>
      <c r="B36" s="11"/>
      <c r="C36" s="12"/>
      <c r="D36" s="13"/>
      <c r="E36" s="13"/>
      <c r="F36" s="13"/>
      <c r="G36" s="14"/>
      <c r="H36" s="14">
        <f>SUM(H35:H35)</f>
        <v>286.14044280442806</v>
      </c>
      <c r="I36" s="17">
        <v>287</v>
      </c>
      <c r="J36" s="14">
        <f>I36-H36</f>
        <v>0.8595571955719379</v>
      </c>
    </row>
    <row r="37" spans="1:9" ht="15">
      <c r="A37" s="4" t="s">
        <v>21</v>
      </c>
      <c r="B37" s="4" t="s">
        <v>30</v>
      </c>
      <c r="C37" s="9" t="s">
        <v>54</v>
      </c>
      <c r="D37" s="2">
        <v>26</v>
      </c>
      <c r="E37" s="2">
        <v>390</v>
      </c>
      <c r="F37" s="2">
        <v>1</v>
      </c>
      <c r="G37" s="3">
        <f>$H$1*E37*F37</f>
        <v>16.478219557195573</v>
      </c>
      <c r="H37" s="3">
        <f>F37*E37*1.15+G37</f>
        <v>464.97821955719553</v>
      </c>
      <c r="I37" s="2"/>
    </row>
    <row r="38" spans="1:9" ht="15">
      <c r="A38" s="4" t="s">
        <v>21</v>
      </c>
      <c r="B38" s="4" t="s">
        <v>68</v>
      </c>
      <c r="C38" s="9" t="s">
        <v>55</v>
      </c>
      <c r="D38" s="2">
        <v>26</v>
      </c>
      <c r="E38" s="2">
        <v>240</v>
      </c>
      <c r="F38" s="2">
        <v>1</v>
      </c>
      <c r="G38" s="3">
        <f>$H$1*E38*F38</f>
        <v>10.140442804428044</v>
      </c>
      <c r="H38" s="3">
        <f>F38*E38*1.15+G38</f>
        <v>286.14044280442806</v>
      </c>
      <c r="I38" s="2"/>
    </row>
    <row r="39" spans="1:10" ht="15">
      <c r="A39" s="18"/>
      <c r="B39" s="11"/>
      <c r="C39" s="12"/>
      <c r="D39" s="13"/>
      <c r="E39" s="13"/>
      <c r="F39" s="13"/>
      <c r="G39" s="14"/>
      <c r="H39" s="14">
        <f>SUM(H37:H38)</f>
        <v>751.1186623616236</v>
      </c>
      <c r="I39" s="17">
        <v>754</v>
      </c>
      <c r="J39" s="14">
        <f>I39-H39</f>
        <v>2.881337638376408</v>
      </c>
    </row>
    <row r="40" spans="1:9" ht="15">
      <c r="A40" s="4" t="s">
        <v>16</v>
      </c>
      <c r="B40" s="5"/>
      <c r="C40" s="8" t="s">
        <v>44</v>
      </c>
      <c r="D40" s="2">
        <v>26</v>
      </c>
      <c r="E40" s="2">
        <v>340</v>
      </c>
      <c r="F40" s="2">
        <v>1</v>
      </c>
      <c r="G40" s="3">
        <f>$H$1*E40*F40</f>
        <v>14.365627306273062</v>
      </c>
      <c r="H40" s="3">
        <f>F40*E40*1.15+G40</f>
        <v>405.365627306273</v>
      </c>
      <c r="I40" s="2"/>
    </row>
    <row r="41" spans="1:9" ht="15">
      <c r="A41" s="4" t="s">
        <v>16</v>
      </c>
      <c r="B41" s="7" t="s">
        <v>28</v>
      </c>
      <c r="C41" s="9" t="s">
        <v>50</v>
      </c>
      <c r="D41" s="2">
        <v>30</v>
      </c>
      <c r="E41" s="2">
        <v>340</v>
      </c>
      <c r="F41" s="2">
        <v>1</v>
      </c>
      <c r="G41" s="3">
        <f>$H$1*E41*F41</f>
        <v>14.365627306273062</v>
      </c>
      <c r="H41" s="3">
        <f>F41*E41*1.15+G41</f>
        <v>405.365627306273</v>
      </c>
      <c r="I41" s="2"/>
    </row>
    <row r="42" spans="1:9" ht="15">
      <c r="A42" s="4" t="s">
        <v>16</v>
      </c>
      <c r="B42" s="4" t="s">
        <v>68</v>
      </c>
      <c r="C42" s="9" t="s">
        <v>57</v>
      </c>
      <c r="D42" s="2">
        <v>26</v>
      </c>
      <c r="E42" s="2">
        <v>240</v>
      </c>
      <c r="F42" s="2">
        <v>1</v>
      </c>
      <c r="G42" s="3">
        <f>$H$1*E42*F42</f>
        <v>10.140442804428044</v>
      </c>
      <c r="H42" s="3">
        <f>F42*E42*1.15+G42</f>
        <v>286.14044280442806</v>
      </c>
      <c r="I42" s="2"/>
    </row>
    <row r="43" spans="1:10" ht="15">
      <c r="A43" s="18"/>
      <c r="B43" s="11"/>
      <c r="C43" s="12"/>
      <c r="D43" s="13"/>
      <c r="E43" s="13"/>
      <c r="F43" s="13"/>
      <c r="G43" s="14"/>
      <c r="H43" s="14">
        <f>SUM(H40:H42)</f>
        <v>1096.871697416974</v>
      </c>
      <c r="I43" s="17">
        <v>1110</v>
      </c>
      <c r="J43" s="14">
        <f>I43-H43</f>
        <v>13.12830258302597</v>
      </c>
    </row>
    <row r="44" spans="1:9" ht="15">
      <c r="A44" s="4" t="s">
        <v>18</v>
      </c>
      <c r="B44" s="4"/>
      <c r="C44" s="9" t="s">
        <v>11</v>
      </c>
      <c r="E44" s="2">
        <v>480</v>
      </c>
      <c r="F44" s="2">
        <v>1</v>
      </c>
      <c r="G44" s="3">
        <f>$H$1*E44*F44</f>
        <v>20.28088560885609</v>
      </c>
      <c r="H44" s="3">
        <f>F44*E44*1.15+G44</f>
        <v>572.2808856088561</v>
      </c>
      <c r="I44" s="2"/>
    </row>
    <row r="45" spans="1:10" ht="15">
      <c r="A45" s="18"/>
      <c r="B45" s="11"/>
      <c r="C45" s="12"/>
      <c r="D45" s="13"/>
      <c r="E45" s="13"/>
      <c r="F45" s="13"/>
      <c r="G45" s="14"/>
      <c r="H45" s="14">
        <f>SUM(H44:H44)</f>
        <v>572.2808856088561</v>
      </c>
      <c r="I45" s="17">
        <v>604</v>
      </c>
      <c r="J45" s="14">
        <f>I45-H45</f>
        <v>31.719114391143876</v>
      </c>
    </row>
    <row r="46" spans="1:9" ht="15">
      <c r="A46" s="4" t="s">
        <v>63</v>
      </c>
      <c r="B46" s="6" t="s">
        <v>41</v>
      </c>
      <c r="C46" s="8" t="s">
        <v>40</v>
      </c>
      <c r="D46" s="2">
        <v>28</v>
      </c>
      <c r="E46" s="2">
        <v>340</v>
      </c>
      <c r="F46" s="2">
        <v>1</v>
      </c>
      <c r="G46" s="3">
        <f>$H$1*E46*F46</f>
        <v>14.365627306273062</v>
      </c>
      <c r="H46" s="3">
        <f>F46*E46*1.15+G46</f>
        <v>405.365627306273</v>
      </c>
      <c r="I46" s="2"/>
    </row>
    <row r="47" spans="1:10" ht="15">
      <c r="A47" s="18"/>
      <c r="B47" s="11"/>
      <c r="C47" s="12"/>
      <c r="D47" s="13"/>
      <c r="E47" s="13"/>
      <c r="F47" s="13"/>
      <c r="G47" s="14"/>
      <c r="H47" s="14">
        <f>SUM(H46:H46)</f>
        <v>405.365627306273</v>
      </c>
      <c r="I47" s="17">
        <v>430</v>
      </c>
      <c r="J47" s="14">
        <f>I47-H47</f>
        <v>24.634372693727016</v>
      </c>
    </row>
    <row r="48" spans="1:9" ht="15">
      <c r="A48" s="4" t="s">
        <v>19</v>
      </c>
      <c r="B48" s="7" t="s">
        <v>30</v>
      </c>
      <c r="C48" s="9" t="s">
        <v>58</v>
      </c>
      <c r="D48" s="2">
        <v>32</v>
      </c>
      <c r="E48" s="2">
        <v>240</v>
      </c>
      <c r="F48" s="2">
        <v>1</v>
      </c>
      <c r="G48" s="3">
        <f>$H$1*E48*F48</f>
        <v>10.140442804428044</v>
      </c>
      <c r="H48" s="3">
        <f>F48*E48*1.15+G48</f>
        <v>286.14044280442806</v>
      </c>
      <c r="I48" s="2"/>
    </row>
    <row r="49" spans="1:9" ht="15">
      <c r="A49" s="4" t="s">
        <v>19</v>
      </c>
      <c r="B49" s="7" t="s">
        <v>61</v>
      </c>
      <c r="C49" s="9" t="s">
        <v>60</v>
      </c>
      <c r="D49" s="2">
        <v>20</v>
      </c>
      <c r="E49" s="2">
        <v>410</v>
      </c>
      <c r="F49" s="2">
        <v>1</v>
      </c>
      <c r="G49" s="3">
        <f>$H$1*E49*F49</f>
        <v>17.323256457564575</v>
      </c>
      <c r="H49" s="3">
        <f>F49*E49*1.15+G49</f>
        <v>488.8232564575645</v>
      </c>
      <c r="I49" s="2"/>
    </row>
    <row r="50" spans="1:10" ht="15">
      <c r="A50" s="18"/>
      <c r="B50" s="11"/>
      <c r="C50" s="12"/>
      <c r="D50" s="13"/>
      <c r="E50" s="13"/>
      <c r="F50" s="13"/>
      <c r="G50" s="14"/>
      <c r="H50" s="14">
        <f>SUM(H48:H49)</f>
        <v>774.9636992619926</v>
      </c>
      <c r="I50" s="17">
        <v>800</v>
      </c>
      <c r="J50" s="14">
        <f>I50-H50</f>
        <v>25.036300738007412</v>
      </c>
    </row>
    <row r="51" spans="1:9" ht="15">
      <c r="A51" s="4" t="s">
        <v>10</v>
      </c>
      <c r="B51" s="4"/>
      <c r="C51" s="9" t="s">
        <v>56</v>
      </c>
      <c r="D51" s="2">
        <v>30</v>
      </c>
      <c r="E51" s="2">
        <v>240</v>
      </c>
      <c r="F51" s="2">
        <v>1</v>
      </c>
      <c r="G51" s="3">
        <f>$H$1*E51*F51</f>
        <v>10.140442804428044</v>
      </c>
      <c r="H51" s="3">
        <f>F51*E51*1.15+G51</f>
        <v>286.14044280442806</v>
      </c>
      <c r="I51" s="2"/>
    </row>
    <row r="52" spans="1:10" ht="15">
      <c r="A52" s="18"/>
      <c r="B52" s="11"/>
      <c r="C52" s="12"/>
      <c r="D52" s="13"/>
      <c r="E52" s="13"/>
      <c r="F52" s="13"/>
      <c r="G52" s="14"/>
      <c r="H52" s="14">
        <f>SUM(H51:H51)</f>
        <v>286.14044280442806</v>
      </c>
      <c r="I52" s="17">
        <v>287</v>
      </c>
      <c r="J52" s="14">
        <f>I52-H52</f>
        <v>0.8595571955719379</v>
      </c>
    </row>
    <row r="53" spans="1:9" ht="15">
      <c r="A53" s="4" t="s">
        <v>20</v>
      </c>
      <c r="B53" s="7" t="s">
        <v>53</v>
      </c>
      <c r="C53" s="9" t="s">
        <v>52</v>
      </c>
      <c r="D53" s="2">
        <v>24</v>
      </c>
      <c r="E53" s="2">
        <v>500</v>
      </c>
      <c r="F53" s="2">
        <v>1</v>
      </c>
      <c r="G53" s="3">
        <f>$H$1*E53*F53</f>
        <v>21.12592250922509</v>
      </c>
      <c r="H53" s="3">
        <f>F53*E53*1.15+G53</f>
        <v>596.1259225092251</v>
      </c>
      <c r="I53" s="2"/>
    </row>
    <row r="54" spans="1:10" ht="15">
      <c r="A54" s="18"/>
      <c r="B54" s="11"/>
      <c r="C54" s="12"/>
      <c r="D54" s="13"/>
      <c r="E54" s="13"/>
      <c r="F54" s="13"/>
      <c r="G54" s="14"/>
      <c r="H54" s="14">
        <f>SUM(H53:H53)</f>
        <v>596.1259225092251</v>
      </c>
      <c r="I54" s="17">
        <v>600</v>
      </c>
      <c r="J54" s="14">
        <f>I54-H54</f>
        <v>3.87407749077488</v>
      </c>
    </row>
    <row r="55" spans="7:8" ht="15">
      <c r="G55" s="15"/>
      <c r="H55" s="15"/>
    </row>
  </sheetData>
  <sheetProtection/>
  <autoFilter ref="A3:J56"/>
  <printOptions/>
  <pageMargins left="0.22" right="0.3" top="0.28" bottom="0.37" header="0.17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2011-11-25T01:16:51Z</cp:lastPrinted>
  <dcterms:created xsi:type="dcterms:W3CDTF">2010-08-11T03:24:00Z</dcterms:created>
  <dcterms:modified xsi:type="dcterms:W3CDTF">2011-11-25T01:51:10Z</dcterms:modified>
  <cp:category/>
  <cp:version/>
  <cp:contentType/>
  <cp:contentStatus/>
</cp:coreProperties>
</file>