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_FilterDatabase" localSheetId="0" hidden="1">'Лист1'!$A$8:$I$176</definedName>
  </definedNames>
  <calcPr fullCalcOnLoad="1"/>
</workbook>
</file>

<file path=xl/sharedStrings.xml><?xml version="1.0" encoding="utf-8"?>
<sst xmlns="http://schemas.openxmlformats.org/spreadsheetml/2006/main" count="406" uniqueCount="69">
  <si>
    <t>ник</t>
  </si>
  <si>
    <t>прим</t>
  </si>
  <si>
    <t>наименование</t>
  </si>
  <si>
    <t>кол-во</t>
  </si>
  <si>
    <t>цена без орга</t>
  </si>
  <si>
    <t>оплата</t>
  </si>
  <si>
    <t>TECNOWOOL детские</t>
  </si>
  <si>
    <t>TECNOWOOL взрослые</t>
  </si>
  <si>
    <t>TECNOSTRETCH детские</t>
  </si>
  <si>
    <t>TECNOSTRETCH взрослые</t>
  </si>
  <si>
    <t>TECNOSTRETCH красные дет</t>
  </si>
  <si>
    <t>Алена Nov</t>
  </si>
  <si>
    <t>Юлия1008</t>
  </si>
  <si>
    <t>размер</t>
  </si>
  <si>
    <t>17-19</t>
  </si>
  <si>
    <t>коэф трансп расходов на 1рубль</t>
  </si>
  <si>
    <t>сумма</t>
  </si>
  <si>
    <t>транспортные</t>
  </si>
  <si>
    <t>сальдо</t>
  </si>
  <si>
    <t>KNatka</t>
  </si>
  <si>
    <t>Zyama</t>
  </si>
  <si>
    <t>19-22</t>
  </si>
  <si>
    <t>ValenTina</t>
  </si>
  <si>
    <t>23-26</t>
  </si>
  <si>
    <t>anekinoki</t>
  </si>
  <si>
    <t>Love</t>
  </si>
  <si>
    <t>IcY W.</t>
  </si>
  <si>
    <t>---Я---</t>
  </si>
  <si>
    <t>Яначка</t>
  </si>
  <si>
    <t>TAISSA</t>
  </si>
  <si>
    <t>Nasusya</t>
  </si>
  <si>
    <t>Betti</t>
  </si>
  <si>
    <t>IrisKka</t>
  </si>
  <si>
    <t>Irdis</t>
  </si>
  <si>
    <t>AnJEtaAA</t>
  </si>
  <si>
    <t>лариса-мамабаба</t>
  </si>
  <si>
    <t>27-30</t>
  </si>
  <si>
    <t>Таня.Тима</t>
  </si>
  <si>
    <t>anna ns</t>
  </si>
  <si>
    <t>Uliana</t>
  </si>
  <si>
    <t>МамаЧика</t>
  </si>
  <si>
    <t>lucy80</t>
  </si>
  <si>
    <t>Naf-naf</t>
  </si>
  <si>
    <t>Элен и ребята</t>
  </si>
  <si>
    <t>Пристрой</t>
  </si>
  <si>
    <t>31-34</t>
  </si>
  <si>
    <t>maruska</t>
  </si>
  <si>
    <t>Liley</t>
  </si>
  <si>
    <t>35-38</t>
  </si>
  <si>
    <t>22-25</t>
  </si>
  <si>
    <t>Anastasiy</t>
  </si>
  <si>
    <t>Laina</t>
  </si>
  <si>
    <t>25-28</t>
  </si>
  <si>
    <t>28-31</t>
  </si>
  <si>
    <t>Kemga</t>
  </si>
  <si>
    <t>32-35</t>
  </si>
  <si>
    <t>36-39</t>
  </si>
  <si>
    <t>40-43</t>
  </si>
  <si>
    <t>44-47</t>
  </si>
  <si>
    <t>Gector</t>
  </si>
  <si>
    <t>nastiy</t>
  </si>
  <si>
    <t>полукомбез морская волна</t>
  </si>
  <si>
    <t>104-110</t>
  </si>
  <si>
    <t>жакет бордо</t>
  </si>
  <si>
    <t>98-104</t>
  </si>
  <si>
    <t>39-42</t>
  </si>
  <si>
    <t>Наточка</t>
  </si>
  <si>
    <t>Свет-Мама</t>
  </si>
  <si>
    <t>Mrs.Smith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</si>
</sst>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2" fontId="43" fillId="0" borderId="0" xfId="0" applyNumberFormat="1" applyFont="1" applyFill="1" applyAlignment="1">
      <alignment/>
    </xf>
    <xf numFmtId="2" fontId="43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2" fontId="2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44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PageLayoutView="0" workbookViewId="0" topLeftCell="A1">
      <pane ySplit="8" topLeftCell="A160" activePane="bottomLeft" state="frozen"/>
      <selection pane="topLeft" activeCell="A1" sqref="A1"/>
      <selection pane="bottomLeft" activeCell="E174" sqref="E174"/>
    </sheetView>
  </sheetViews>
  <sheetFormatPr defaultColWidth="9.140625" defaultRowHeight="15"/>
  <cols>
    <col min="1" max="1" width="10.8515625" style="0" customWidth="1"/>
    <col min="2" max="2" width="4.7109375" style="0" customWidth="1"/>
    <col min="3" max="3" width="21.00390625" style="0" customWidth="1"/>
    <col min="4" max="5" width="6.00390625" style="12" customWidth="1"/>
    <col min="6" max="7" width="8.57421875" style="0" customWidth="1"/>
    <col min="8" max="8" width="6.140625" style="0" customWidth="1"/>
    <col min="9" max="9" width="6.00390625" style="0" customWidth="1"/>
    <col min="10" max="10" width="6.421875" style="0" customWidth="1"/>
    <col min="11" max="11" width="33.7109375" style="0" customWidth="1"/>
  </cols>
  <sheetData>
    <row r="1" spans="1:9" ht="15">
      <c r="A1" s="12"/>
      <c r="C1" s="16" t="s">
        <v>15</v>
      </c>
      <c r="D1" s="16"/>
      <c r="E1" s="17"/>
      <c r="F1" s="16">
        <v>0.016</v>
      </c>
      <c r="G1" s="16"/>
      <c r="H1" s="18"/>
      <c r="I1" s="16"/>
    </row>
    <row r="2" spans="2:9" s="5" customFormat="1" ht="12">
      <c r="B2" s="5" t="s">
        <v>6</v>
      </c>
      <c r="D2" s="6"/>
      <c r="E2" s="8">
        <v>290</v>
      </c>
      <c r="F2" s="8">
        <v>310</v>
      </c>
      <c r="G2" s="7">
        <f>F2*1.15</f>
        <v>356.5</v>
      </c>
      <c r="I2" s="9"/>
    </row>
    <row r="3" spans="2:9" s="5" customFormat="1" ht="12">
      <c r="B3" s="5" t="s">
        <v>7</v>
      </c>
      <c r="D3" s="6"/>
      <c r="E3" s="8">
        <v>340</v>
      </c>
      <c r="F3" s="8">
        <v>370</v>
      </c>
      <c r="G3" s="7">
        <f>F3*1.15</f>
        <v>425.49999999999994</v>
      </c>
      <c r="I3" s="13"/>
    </row>
    <row r="4" spans="2:9" s="5" customFormat="1" ht="12">
      <c r="B4" s="5" t="s">
        <v>8</v>
      </c>
      <c r="D4" s="6"/>
      <c r="E4" s="8">
        <v>250</v>
      </c>
      <c r="F4" s="8">
        <v>270</v>
      </c>
      <c r="G4" s="7">
        <f>F4*1.1</f>
        <v>297</v>
      </c>
      <c r="I4" s="9"/>
    </row>
    <row r="5" spans="2:9" s="5" customFormat="1" ht="12">
      <c r="B5" s="5" t="s">
        <v>9</v>
      </c>
      <c r="D5" s="6"/>
      <c r="E5" s="8">
        <v>300</v>
      </c>
      <c r="F5" s="8">
        <v>330</v>
      </c>
      <c r="G5" s="7">
        <f>F5*1.15</f>
        <v>379.49999999999994</v>
      </c>
      <c r="I5" s="9"/>
    </row>
    <row r="6" spans="2:9" s="5" customFormat="1" ht="12">
      <c r="B6" s="5" t="s">
        <v>10</v>
      </c>
      <c r="D6" s="6"/>
      <c r="E6" s="8">
        <v>250</v>
      </c>
      <c r="F6" s="8">
        <v>270</v>
      </c>
      <c r="G6" s="7">
        <f>F6*1.15</f>
        <v>310.5</v>
      </c>
      <c r="I6" s="9"/>
    </row>
    <row r="7" spans="4:9" s="5" customFormat="1" ht="12">
      <c r="D7" s="6"/>
      <c r="E7" s="7"/>
      <c r="F7" s="8"/>
      <c r="G7" s="7"/>
      <c r="I7" s="9"/>
    </row>
    <row r="8" spans="1:10" ht="15">
      <c r="A8" s="1" t="s">
        <v>0</v>
      </c>
      <c r="B8" s="1" t="s">
        <v>1</v>
      </c>
      <c r="C8" s="1" t="s">
        <v>2</v>
      </c>
      <c r="D8" s="12" t="s">
        <v>13</v>
      </c>
      <c r="E8" s="2" t="s">
        <v>3</v>
      </c>
      <c r="F8" s="3" t="s">
        <v>4</v>
      </c>
      <c r="G8" s="19" t="s">
        <v>17</v>
      </c>
      <c r="H8" s="19" t="s">
        <v>16</v>
      </c>
      <c r="I8" s="4" t="s">
        <v>5</v>
      </c>
      <c r="J8" s="19" t="s">
        <v>18</v>
      </c>
    </row>
    <row r="9" spans="1:8" ht="15">
      <c r="A9" s="15" t="s">
        <v>50</v>
      </c>
      <c r="C9" s="5" t="s">
        <v>8</v>
      </c>
      <c r="D9" t="s">
        <v>49</v>
      </c>
      <c r="E9" s="16">
        <v>1</v>
      </c>
      <c r="F9" s="19">
        <f>$F$4</f>
        <v>270</v>
      </c>
      <c r="G9" s="11">
        <f>F9*E9*$F$1</f>
        <v>4.32</v>
      </c>
      <c r="H9" s="11">
        <f>E9*F9*1.1+G9</f>
        <v>301.32</v>
      </c>
    </row>
    <row r="10" spans="1:10" ht="15">
      <c r="A10" s="20"/>
      <c r="B10" s="10"/>
      <c r="C10" s="21"/>
      <c r="D10" s="10"/>
      <c r="E10" s="24"/>
      <c r="F10" s="25"/>
      <c r="G10" s="14"/>
      <c r="H10" s="14">
        <f>SUM(H9)</f>
        <v>301.32</v>
      </c>
      <c r="I10" s="23">
        <v>301</v>
      </c>
      <c r="J10" s="14">
        <f>I10-H10</f>
        <v>-0.3199999999999932</v>
      </c>
    </row>
    <row r="11" spans="1:8" ht="15">
      <c r="A11" s="15" t="s">
        <v>24</v>
      </c>
      <c r="C11" t="s">
        <v>6</v>
      </c>
      <c r="D11" t="s">
        <v>23</v>
      </c>
      <c r="F11" s="19">
        <f>$F$2</f>
        <v>310</v>
      </c>
      <c r="G11" s="11">
        <f>F11*E11*$F$1</f>
        <v>0</v>
      </c>
      <c r="H11" s="11">
        <f>E11*F11*1.1+G11</f>
        <v>0</v>
      </c>
    </row>
    <row r="12" spans="1:8" ht="15">
      <c r="A12" s="15" t="s">
        <v>24</v>
      </c>
      <c r="C12" t="s">
        <v>7</v>
      </c>
      <c r="D12" t="s">
        <v>65</v>
      </c>
      <c r="F12" s="19">
        <f>$F$3</f>
        <v>370</v>
      </c>
      <c r="G12" s="11">
        <f>F12*E12*$F$1</f>
        <v>0</v>
      </c>
      <c r="H12" s="11">
        <f>E12*F12*1.1+G12</f>
        <v>0</v>
      </c>
    </row>
    <row r="13" spans="1:8" ht="15">
      <c r="A13" s="15" t="s">
        <v>24</v>
      </c>
      <c r="C13" s="5" t="s">
        <v>8</v>
      </c>
      <c r="D13" t="s">
        <v>49</v>
      </c>
      <c r="E13" s="16">
        <v>1</v>
      </c>
      <c r="F13" s="19">
        <f>$F$4</f>
        <v>270</v>
      </c>
      <c r="G13" s="11">
        <f>F13*E13*$F$1</f>
        <v>4.32</v>
      </c>
      <c r="H13" s="11">
        <f>E13*F13*1.1+G13</f>
        <v>301.32</v>
      </c>
    </row>
    <row r="14" spans="1:8" ht="15">
      <c r="A14" s="15" t="s">
        <v>24</v>
      </c>
      <c r="C14" s="5" t="s">
        <v>9</v>
      </c>
      <c r="D14" t="s">
        <v>56</v>
      </c>
      <c r="E14" s="16">
        <v>1</v>
      </c>
      <c r="F14" s="19">
        <f>$F$5</f>
        <v>330</v>
      </c>
      <c r="G14" s="11">
        <f>F14*E14*$F$1</f>
        <v>5.28</v>
      </c>
      <c r="H14" s="11">
        <f>E14*F14*1.1+G14</f>
        <v>368.28000000000003</v>
      </c>
    </row>
    <row r="15" spans="1:8" ht="15">
      <c r="A15" s="15" t="s">
        <v>24</v>
      </c>
      <c r="C15" s="5" t="s">
        <v>9</v>
      </c>
      <c r="D15" t="s">
        <v>58</v>
      </c>
      <c r="E15" s="16">
        <v>1</v>
      </c>
      <c r="F15" s="19">
        <f>$F$5</f>
        <v>330</v>
      </c>
      <c r="G15" s="11">
        <f>F15*E15*$F$1</f>
        <v>5.28</v>
      </c>
      <c r="H15" s="11">
        <f>E15*F15*1.1+G15</f>
        <v>368.28000000000003</v>
      </c>
    </row>
    <row r="16" spans="1:10" ht="15">
      <c r="A16" s="20"/>
      <c r="B16" s="10"/>
      <c r="C16" s="21"/>
      <c r="D16" s="10"/>
      <c r="E16" s="24"/>
      <c r="F16" s="25"/>
      <c r="G16" s="14"/>
      <c r="H16" s="14">
        <f>SUM(H11:H15)</f>
        <v>1037.88</v>
      </c>
      <c r="I16" s="23">
        <v>1800</v>
      </c>
      <c r="J16" s="14">
        <f>I16-H16</f>
        <v>762.1199999999999</v>
      </c>
    </row>
    <row r="17" spans="1:8" ht="15">
      <c r="A17" s="15" t="s">
        <v>34</v>
      </c>
      <c r="C17" t="s">
        <v>6</v>
      </c>
      <c r="D17" t="s">
        <v>23</v>
      </c>
      <c r="F17" s="19">
        <f>$F$2</f>
        <v>310</v>
      </c>
      <c r="G17" s="11">
        <f>F17*E17*$F$1</f>
        <v>0</v>
      </c>
      <c r="H17" s="11">
        <f>E17*F17*1.1+G17</f>
        <v>0</v>
      </c>
    </row>
    <row r="18" spans="1:8" ht="15">
      <c r="A18" s="15" t="s">
        <v>34</v>
      </c>
      <c r="C18" s="5" t="s">
        <v>9</v>
      </c>
      <c r="D18" t="s">
        <v>56</v>
      </c>
      <c r="E18" s="16">
        <v>1</v>
      </c>
      <c r="F18" s="19">
        <f>$F$5</f>
        <v>330</v>
      </c>
      <c r="G18" s="11">
        <f>F18*E18*$F$1</f>
        <v>5.28</v>
      </c>
      <c r="H18" s="11">
        <f>E18*F18*1.1+G18</f>
        <v>368.28000000000003</v>
      </c>
    </row>
    <row r="19" spans="1:8" ht="15">
      <c r="A19" s="15" t="s">
        <v>34</v>
      </c>
      <c r="C19" s="5" t="s">
        <v>9</v>
      </c>
      <c r="D19" t="s">
        <v>58</v>
      </c>
      <c r="E19" s="16">
        <v>1</v>
      </c>
      <c r="F19" s="19">
        <f>$F$5</f>
        <v>330</v>
      </c>
      <c r="G19" s="11">
        <f>F19*E19*$F$1</f>
        <v>5.28</v>
      </c>
      <c r="H19" s="11">
        <f>E19*F19*1.1+G19</f>
        <v>368.28000000000003</v>
      </c>
    </row>
    <row r="20" spans="1:8" ht="15">
      <c r="A20" s="26" t="s">
        <v>44</v>
      </c>
      <c r="C20" s="5" t="s">
        <v>7</v>
      </c>
      <c r="D20" t="s">
        <v>48</v>
      </c>
      <c r="E20" s="16">
        <v>1</v>
      </c>
      <c r="F20" s="19">
        <f>$F$3</f>
        <v>370</v>
      </c>
      <c r="G20" s="11">
        <f>F20*E20*$F$1</f>
        <v>5.92</v>
      </c>
      <c r="H20" s="11">
        <f>E20*F20*1.1+G20</f>
        <v>412.9200000000001</v>
      </c>
    </row>
    <row r="21" spans="1:8" ht="15">
      <c r="A21" s="26" t="s">
        <v>44</v>
      </c>
      <c r="C21" s="5" t="s">
        <v>8</v>
      </c>
      <c r="D21" t="s">
        <v>52</v>
      </c>
      <c r="E21" s="16">
        <v>1</v>
      </c>
      <c r="F21" s="19">
        <f>$F$4</f>
        <v>270</v>
      </c>
      <c r="G21" s="11">
        <f>F21*E21*$F$1</f>
        <v>4.32</v>
      </c>
      <c r="H21" s="11">
        <f>E21*F21*1.1+G21</f>
        <v>301.32</v>
      </c>
    </row>
    <row r="22" spans="1:10" ht="15">
      <c r="A22" s="20"/>
      <c r="B22" s="10"/>
      <c r="C22" s="21"/>
      <c r="D22" s="10"/>
      <c r="E22" s="24"/>
      <c r="F22" s="25"/>
      <c r="G22" s="14"/>
      <c r="H22" s="14">
        <f>SUM(H17:H21)</f>
        <v>1450.8</v>
      </c>
      <c r="I22" s="23">
        <v>1500</v>
      </c>
      <c r="J22" s="14">
        <f>I22-H22</f>
        <v>49.200000000000045</v>
      </c>
    </row>
    <row r="23" spans="1:8" ht="15">
      <c r="A23" s="15" t="s">
        <v>38</v>
      </c>
      <c r="C23" t="s">
        <v>6</v>
      </c>
      <c r="D23" t="s">
        <v>36</v>
      </c>
      <c r="F23" s="19">
        <f>$F$2</f>
        <v>310</v>
      </c>
      <c r="G23" s="11">
        <f aca="true" t="shared" si="0" ref="G23:G29">F23*E23*$F$1</f>
        <v>0</v>
      </c>
      <c r="H23" s="11">
        <f aca="true" t="shared" si="1" ref="H23:H29">E23*F23*1.1+G23</f>
        <v>0</v>
      </c>
    </row>
    <row r="24" spans="1:8" ht="15">
      <c r="A24" s="15" t="s">
        <v>38</v>
      </c>
      <c r="C24" t="s">
        <v>6</v>
      </c>
      <c r="D24" t="s">
        <v>45</v>
      </c>
      <c r="E24" s="16">
        <v>2</v>
      </c>
      <c r="F24" s="19">
        <f>$F$2</f>
        <v>310</v>
      </c>
      <c r="G24" s="11">
        <f t="shared" si="0"/>
        <v>9.92</v>
      </c>
      <c r="H24" s="11">
        <f t="shared" si="1"/>
        <v>691.92</v>
      </c>
    </row>
    <row r="25" spans="1:8" ht="15">
      <c r="A25" s="15" t="s">
        <v>38</v>
      </c>
      <c r="C25" s="5" t="s">
        <v>7</v>
      </c>
      <c r="D25" t="s">
        <v>48</v>
      </c>
      <c r="E25" s="16">
        <v>2</v>
      </c>
      <c r="F25" s="19">
        <f>$F$3</f>
        <v>370</v>
      </c>
      <c r="G25" s="11">
        <f t="shared" si="0"/>
        <v>11.84</v>
      </c>
      <c r="H25" s="11">
        <f t="shared" si="1"/>
        <v>825.8400000000001</v>
      </c>
    </row>
    <row r="26" spans="1:8" ht="15">
      <c r="A26" s="15" t="s">
        <v>38</v>
      </c>
      <c r="C26" s="5" t="s">
        <v>8</v>
      </c>
      <c r="D26" t="s">
        <v>53</v>
      </c>
      <c r="F26" s="19">
        <f>$F$4</f>
        <v>270</v>
      </c>
      <c r="G26" s="11">
        <f t="shared" si="0"/>
        <v>0</v>
      </c>
      <c r="H26" s="11">
        <f t="shared" si="1"/>
        <v>0</v>
      </c>
    </row>
    <row r="27" spans="1:8" ht="15">
      <c r="A27" s="15" t="s">
        <v>38</v>
      </c>
      <c r="C27" s="5" t="s">
        <v>8</v>
      </c>
      <c r="D27" t="s">
        <v>55</v>
      </c>
      <c r="E27" s="16">
        <v>1</v>
      </c>
      <c r="F27" s="19">
        <f>$F$4</f>
        <v>270</v>
      </c>
      <c r="G27" s="11">
        <f t="shared" si="0"/>
        <v>4.32</v>
      </c>
      <c r="H27" s="11">
        <f t="shared" si="1"/>
        <v>301.32</v>
      </c>
    </row>
    <row r="28" spans="1:8" ht="15">
      <c r="A28" s="15" t="s">
        <v>38</v>
      </c>
      <c r="C28" s="5" t="s">
        <v>9</v>
      </c>
      <c r="D28" t="s">
        <v>56</v>
      </c>
      <c r="E28" s="16">
        <v>2</v>
      </c>
      <c r="F28" s="19">
        <f>$F$5</f>
        <v>330</v>
      </c>
      <c r="G28" s="11">
        <f t="shared" si="0"/>
        <v>10.56</v>
      </c>
      <c r="H28" s="11">
        <f t="shared" si="1"/>
        <v>736.5600000000001</v>
      </c>
    </row>
    <row r="29" spans="1:8" ht="15">
      <c r="A29" s="15" t="s">
        <v>38</v>
      </c>
      <c r="C29" s="5" t="s">
        <v>10</v>
      </c>
      <c r="D29" t="s">
        <v>53</v>
      </c>
      <c r="F29" s="19">
        <f>$F$6</f>
        <v>270</v>
      </c>
      <c r="G29" s="11">
        <f t="shared" si="0"/>
        <v>0</v>
      </c>
      <c r="H29" s="11">
        <f t="shared" si="1"/>
        <v>0</v>
      </c>
    </row>
    <row r="30" spans="1:10" ht="15">
      <c r="A30" s="20"/>
      <c r="B30" s="10"/>
      <c r="C30" s="21"/>
      <c r="D30" s="10"/>
      <c r="E30" s="24"/>
      <c r="F30" s="25"/>
      <c r="G30" s="14"/>
      <c r="H30" s="14">
        <f>SUM(H23:H29)</f>
        <v>2555.6400000000003</v>
      </c>
      <c r="I30" s="23">
        <v>2560</v>
      </c>
      <c r="J30" s="14">
        <f>I30-H30</f>
        <v>4.359999999999673</v>
      </c>
    </row>
    <row r="31" spans="1:8" ht="15">
      <c r="A31" s="15" t="s">
        <v>31</v>
      </c>
      <c r="C31" t="s">
        <v>6</v>
      </c>
      <c r="D31" t="s">
        <v>23</v>
      </c>
      <c r="F31" s="19">
        <f>$F$2</f>
        <v>310</v>
      </c>
      <c r="G31" s="11">
        <f>F31*E31*$F$1</f>
        <v>0</v>
      </c>
      <c r="H31" s="11">
        <f>E31*F31*1.1+G31</f>
        <v>0</v>
      </c>
    </row>
    <row r="32" spans="1:8" ht="15">
      <c r="A32" s="15" t="s">
        <v>31</v>
      </c>
      <c r="C32" s="5" t="s">
        <v>7</v>
      </c>
      <c r="D32" t="s">
        <v>48</v>
      </c>
      <c r="E32" s="16">
        <v>1</v>
      </c>
      <c r="F32" s="19">
        <f>$F$3</f>
        <v>370</v>
      </c>
      <c r="G32" s="11">
        <f>F32*E32*$F$1</f>
        <v>5.92</v>
      </c>
      <c r="H32" s="11">
        <f>E32*F32*1.1+G32</f>
        <v>412.9200000000001</v>
      </c>
    </row>
    <row r="33" spans="1:8" ht="16.5" customHeight="1">
      <c r="A33" s="15" t="s">
        <v>31</v>
      </c>
      <c r="C33" s="5" t="s">
        <v>7</v>
      </c>
      <c r="D33" t="s">
        <v>65</v>
      </c>
      <c r="F33" s="19">
        <f>$F$3</f>
        <v>370</v>
      </c>
      <c r="G33" s="11">
        <f>F33*E33*$F$1</f>
        <v>0</v>
      </c>
      <c r="H33" s="11">
        <f>E33*F33*1.1+G33</f>
        <v>0</v>
      </c>
    </row>
    <row r="34" spans="1:8" ht="15">
      <c r="A34" s="26" t="s">
        <v>44</v>
      </c>
      <c r="C34" s="5" t="s">
        <v>9</v>
      </c>
      <c r="D34" t="s">
        <v>57</v>
      </c>
      <c r="E34" s="16">
        <v>1</v>
      </c>
      <c r="F34" s="19">
        <f>$F$5</f>
        <v>330</v>
      </c>
      <c r="G34" s="11">
        <f>F34*E34*$F$1</f>
        <v>5.28</v>
      </c>
      <c r="H34" s="11">
        <f>E34*F34*1.1+G34</f>
        <v>368.28000000000003</v>
      </c>
    </row>
    <row r="35" spans="1:10" ht="15">
      <c r="A35" s="20"/>
      <c r="B35" s="10"/>
      <c r="C35" s="21"/>
      <c r="D35" s="10"/>
      <c r="E35" s="24"/>
      <c r="F35" s="25"/>
      <c r="G35" s="14"/>
      <c r="H35" s="14">
        <f>SUM(H31:H34)</f>
        <v>781.2</v>
      </c>
      <c r="I35" s="23">
        <v>781</v>
      </c>
      <c r="J35" s="14">
        <f>I35-H35</f>
        <v>-0.20000000000004547</v>
      </c>
    </row>
    <row r="36" spans="1:8" ht="15">
      <c r="A36" s="15" t="s">
        <v>59</v>
      </c>
      <c r="C36" s="5" t="s">
        <v>10</v>
      </c>
      <c r="D36" t="s">
        <v>52</v>
      </c>
      <c r="E36" s="16">
        <v>1</v>
      </c>
      <c r="F36" s="19">
        <f>$F$6</f>
        <v>270</v>
      </c>
      <c r="G36" s="11">
        <f>F36*E36*$F$1</f>
        <v>4.32</v>
      </c>
      <c r="H36" s="11">
        <f>E36*F36*1.1+G36</f>
        <v>301.32</v>
      </c>
    </row>
    <row r="37" spans="1:10" ht="15">
      <c r="A37" s="20"/>
      <c r="B37" s="10"/>
      <c r="C37" s="21"/>
      <c r="D37" s="10"/>
      <c r="E37" s="24"/>
      <c r="F37" s="25"/>
      <c r="G37" s="14"/>
      <c r="H37" s="14">
        <f>SUM(H36:H36)</f>
        <v>301.32</v>
      </c>
      <c r="I37" s="23">
        <v>300</v>
      </c>
      <c r="J37" s="14">
        <f>I37-H37</f>
        <v>-1.3199999999999932</v>
      </c>
    </row>
    <row r="38" spans="1:8" ht="15">
      <c r="A38" s="15" t="s">
        <v>26</v>
      </c>
      <c r="C38" t="s">
        <v>6</v>
      </c>
      <c r="D38" t="s">
        <v>23</v>
      </c>
      <c r="F38" s="19">
        <f>$F$2</f>
        <v>310</v>
      </c>
      <c r="G38" s="11">
        <f aca="true" t="shared" si="2" ref="G38:G44">F38*E38*$F$1</f>
        <v>0</v>
      </c>
      <c r="H38" s="11">
        <f aca="true" t="shared" si="3" ref="H38:H44">E38*F38*1.1+G38</f>
        <v>0</v>
      </c>
    </row>
    <row r="39" spans="1:8" ht="15">
      <c r="A39" s="15" t="s">
        <v>26</v>
      </c>
      <c r="C39" t="s">
        <v>6</v>
      </c>
      <c r="D39" t="s">
        <v>36</v>
      </c>
      <c r="F39" s="19">
        <f>$F$2</f>
        <v>310</v>
      </c>
      <c r="G39" s="11">
        <f t="shared" si="2"/>
        <v>0</v>
      </c>
      <c r="H39" s="11">
        <f t="shared" si="3"/>
        <v>0</v>
      </c>
    </row>
    <row r="40" spans="1:8" ht="15">
      <c r="A40" s="15" t="s">
        <v>26</v>
      </c>
      <c r="C40" s="5" t="s">
        <v>7</v>
      </c>
      <c r="D40" t="s">
        <v>48</v>
      </c>
      <c r="E40" s="16">
        <v>1</v>
      </c>
      <c r="F40" s="19">
        <f>$F$3</f>
        <v>370</v>
      </c>
      <c r="G40" s="11">
        <f t="shared" si="2"/>
        <v>5.92</v>
      </c>
      <c r="H40" s="11">
        <f t="shared" si="3"/>
        <v>412.9200000000001</v>
      </c>
    </row>
    <row r="41" spans="1:8" ht="15">
      <c r="A41" s="15" t="s">
        <v>26</v>
      </c>
      <c r="C41" s="5" t="s">
        <v>8</v>
      </c>
      <c r="D41" t="s">
        <v>52</v>
      </c>
      <c r="E41" s="16">
        <v>2</v>
      </c>
      <c r="F41" s="19">
        <f>$F$4</f>
        <v>270</v>
      </c>
      <c r="G41" s="11">
        <f t="shared" si="2"/>
        <v>8.64</v>
      </c>
      <c r="H41" s="11">
        <f t="shared" si="3"/>
        <v>602.64</v>
      </c>
    </row>
    <row r="42" spans="1:8" ht="15">
      <c r="A42" s="15" t="s">
        <v>26</v>
      </c>
      <c r="C42" s="5" t="s">
        <v>8</v>
      </c>
      <c r="D42" t="s">
        <v>53</v>
      </c>
      <c r="F42" s="19">
        <f>$F$4</f>
        <v>270</v>
      </c>
      <c r="G42" s="11">
        <f t="shared" si="2"/>
        <v>0</v>
      </c>
      <c r="H42" s="11">
        <f t="shared" si="3"/>
        <v>0</v>
      </c>
    </row>
    <row r="43" spans="1:8" ht="15">
      <c r="A43" s="15" t="s">
        <v>26</v>
      </c>
      <c r="C43" s="5" t="s">
        <v>9</v>
      </c>
      <c r="D43" t="s">
        <v>56</v>
      </c>
      <c r="F43" s="19">
        <f>$F$5</f>
        <v>330</v>
      </c>
      <c r="G43" s="11">
        <f t="shared" si="2"/>
        <v>0</v>
      </c>
      <c r="H43" s="11">
        <f t="shared" si="3"/>
        <v>0</v>
      </c>
    </row>
    <row r="44" spans="1:8" ht="15">
      <c r="A44" s="15" t="s">
        <v>26</v>
      </c>
      <c r="C44" s="5" t="s">
        <v>9</v>
      </c>
      <c r="D44" t="s">
        <v>58</v>
      </c>
      <c r="E44" s="16">
        <v>1</v>
      </c>
      <c r="F44" s="19">
        <f>$F$5</f>
        <v>330</v>
      </c>
      <c r="G44" s="11">
        <f t="shared" si="2"/>
        <v>5.28</v>
      </c>
      <c r="H44" s="11">
        <f t="shared" si="3"/>
        <v>368.28000000000003</v>
      </c>
    </row>
    <row r="45" spans="1:10" ht="15">
      <c r="A45" s="20"/>
      <c r="B45" s="10"/>
      <c r="C45" s="21"/>
      <c r="D45" s="10"/>
      <c r="E45" s="24"/>
      <c r="F45" s="25"/>
      <c r="G45" s="14"/>
      <c r="H45" s="14">
        <f>SUM(H38:H44)</f>
        <v>1383.8400000000001</v>
      </c>
      <c r="I45" s="23">
        <v>1383</v>
      </c>
      <c r="J45" s="14">
        <f>I45-H45</f>
        <v>-0.8400000000001455</v>
      </c>
    </row>
    <row r="46" spans="1:8" ht="15">
      <c r="A46" s="15" t="s">
        <v>33</v>
      </c>
      <c r="C46" t="s">
        <v>6</v>
      </c>
      <c r="D46" t="s">
        <v>23</v>
      </c>
      <c r="F46" s="19">
        <f>$F$2</f>
        <v>310</v>
      </c>
      <c r="G46" s="11">
        <f>F46*E46*$F$1</f>
        <v>0</v>
      </c>
      <c r="H46" s="11">
        <f>E46*F46*1.1+G46</f>
        <v>0</v>
      </c>
    </row>
    <row r="47" spans="1:10" ht="15">
      <c r="A47" s="20"/>
      <c r="B47" s="10"/>
      <c r="C47" s="21"/>
      <c r="D47" s="10"/>
      <c r="E47" s="24"/>
      <c r="F47" s="25"/>
      <c r="G47" s="14"/>
      <c r="H47" s="14">
        <f>SUM(H46:H46)</f>
        <v>0</v>
      </c>
      <c r="I47" s="23">
        <v>350</v>
      </c>
      <c r="J47" s="14">
        <f>I47-H47</f>
        <v>350</v>
      </c>
    </row>
    <row r="48" spans="1:8" ht="15">
      <c r="A48" s="15" t="s">
        <v>32</v>
      </c>
      <c r="C48" t="s">
        <v>6</v>
      </c>
      <c r="D48" t="s">
        <v>23</v>
      </c>
      <c r="F48" s="19">
        <f>$F$2</f>
        <v>310</v>
      </c>
      <c r="G48" s="11">
        <f>F48*E48*$F$1</f>
        <v>0</v>
      </c>
      <c r="H48" s="11">
        <f>E48*F48*1.1+G48</f>
        <v>0</v>
      </c>
    </row>
    <row r="49" spans="1:8" ht="15">
      <c r="A49" s="15" t="s">
        <v>32</v>
      </c>
      <c r="C49" s="5" t="s">
        <v>7</v>
      </c>
      <c r="D49" t="s">
        <v>48</v>
      </c>
      <c r="E49" s="16">
        <v>1</v>
      </c>
      <c r="F49" s="19">
        <f>$F$3</f>
        <v>370</v>
      </c>
      <c r="G49" s="11">
        <f>F49*E49*$F$1</f>
        <v>5.92</v>
      </c>
      <c r="H49" s="11">
        <f>E49*F49*1.1+G49</f>
        <v>412.9200000000001</v>
      </c>
    </row>
    <row r="50" spans="1:8" ht="15">
      <c r="A50" s="15" t="s">
        <v>32</v>
      </c>
      <c r="C50" s="5" t="s">
        <v>7</v>
      </c>
      <c r="D50" t="s">
        <v>65</v>
      </c>
      <c r="F50" s="19">
        <f>$F$3</f>
        <v>370</v>
      </c>
      <c r="G50" s="11">
        <f>F50*E50*$F$1</f>
        <v>0</v>
      </c>
      <c r="H50" s="11">
        <f>E50*F50*1.1+G50</f>
        <v>0</v>
      </c>
    </row>
    <row r="51" spans="1:10" ht="15">
      <c r="A51" s="20"/>
      <c r="B51" s="10"/>
      <c r="C51" s="21"/>
      <c r="D51" s="10"/>
      <c r="E51" s="24"/>
      <c r="F51" s="25"/>
      <c r="G51" s="14"/>
      <c r="H51" s="14">
        <f>SUM(H48:H50)</f>
        <v>412.9200000000001</v>
      </c>
      <c r="I51" s="23">
        <v>413</v>
      </c>
      <c r="J51" s="14">
        <f>I51-H51</f>
        <v>0.07999999999992724</v>
      </c>
    </row>
    <row r="52" spans="1:8" ht="15">
      <c r="A52" s="15" t="s">
        <v>54</v>
      </c>
      <c r="C52" s="5" t="s">
        <v>8</v>
      </c>
      <c r="D52" t="s">
        <v>53</v>
      </c>
      <c r="F52" s="19">
        <f>$F$4</f>
        <v>270</v>
      </c>
      <c r="G52" s="11">
        <f>F52*E52*$F$1</f>
        <v>0</v>
      </c>
      <c r="H52" s="11">
        <f>E52*F52*1.1+G52</f>
        <v>0</v>
      </c>
    </row>
    <row r="53" spans="1:8" ht="15">
      <c r="A53" s="15" t="s">
        <v>54</v>
      </c>
      <c r="C53" s="5" t="s">
        <v>8</v>
      </c>
      <c r="D53" t="s">
        <v>55</v>
      </c>
      <c r="E53" s="16">
        <v>1</v>
      </c>
      <c r="F53" s="19">
        <f>$F$4</f>
        <v>270</v>
      </c>
      <c r="G53" s="11">
        <f>F53*E53*$F$1</f>
        <v>4.32</v>
      </c>
      <c r="H53" s="11">
        <f>E53*F53*1.1+G53</f>
        <v>301.32</v>
      </c>
    </row>
    <row r="54" spans="1:8" ht="15">
      <c r="A54" s="15" t="s">
        <v>54</v>
      </c>
      <c r="C54" s="5" t="s">
        <v>9</v>
      </c>
      <c r="D54" t="s">
        <v>57</v>
      </c>
      <c r="E54" s="16">
        <v>1</v>
      </c>
      <c r="F54" s="19">
        <f>$F$5</f>
        <v>330</v>
      </c>
      <c r="G54" s="11">
        <f>F54*E54*$F$1</f>
        <v>5.28</v>
      </c>
      <c r="H54" s="11">
        <f>E54*F54*1.1+G54</f>
        <v>368.28000000000003</v>
      </c>
    </row>
    <row r="55" spans="1:8" ht="15">
      <c r="A55" s="26" t="s">
        <v>44</v>
      </c>
      <c r="C55" s="5" t="s">
        <v>8</v>
      </c>
      <c r="D55" t="s">
        <v>55</v>
      </c>
      <c r="E55" s="16">
        <v>1</v>
      </c>
      <c r="F55" s="19">
        <f>$F$4</f>
        <v>270</v>
      </c>
      <c r="G55" s="11">
        <f>F55*E55*$F$1</f>
        <v>4.32</v>
      </c>
      <c r="H55" s="11">
        <f>E55*F55*1.1+G55</f>
        <v>301.32</v>
      </c>
    </row>
    <row r="56" spans="1:10" ht="15">
      <c r="A56" s="20"/>
      <c r="B56" s="10"/>
      <c r="C56" s="21"/>
      <c r="D56" s="10"/>
      <c r="E56" s="24"/>
      <c r="F56" s="25"/>
      <c r="G56" s="14"/>
      <c r="H56" s="14">
        <f>SUM(H52:H55)</f>
        <v>970.9200000000001</v>
      </c>
      <c r="I56" s="23">
        <v>970</v>
      </c>
      <c r="J56" s="14">
        <f>I56-H56</f>
        <v>-0.9200000000000728</v>
      </c>
    </row>
    <row r="57" spans="1:8" ht="15">
      <c r="A57" s="15" t="s">
        <v>19</v>
      </c>
      <c r="C57" t="s">
        <v>6</v>
      </c>
      <c r="D57" t="s">
        <v>21</v>
      </c>
      <c r="F57" s="19">
        <f>$F$2</f>
        <v>310</v>
      </c>
      <c r="G57" s="11">
        <f>F57*E57*$F$1</f>
        <v>0</v>
      </c>
      <c r="H57" s="11">
        <f>E57*F57*1.1+G57</f>
        <v>0</v>
      </c>
    </row>
    <row r="58" spans="1:8" ht="15">
      <c r="A58" s="15" t="s">
        <v>19</v>
      </c>
      <c r="C58" s="5" t="s">
        <v>7</v>
      </c>
      <c r="D58" t="s">
        <v>48</v>
      </c>
      <c r="E58" s="16">
        <v>1</v>
      </c>
      <c r="F58" s="19">
        <f>$F$3</f>
        <v>370</v>
      </c>
      <c r="G58" s="11">
        <f>F58*E58*$F$1</f>
        <v>5.92</v>
      </c>
      <c r="H58" s="11">
        <f>E58*F58*1.1+G58</f>
        <v>412.9200000000001</v>
      </c>
    </row>
    <row r="59" spans="1:8" ht="15">
      <c r="A59" s="15" t="s">
        <v>19</v>
      </c>
      <c r="C59" s="5" t="s">
        <v>8</v>
      </c>
      <c r="D59" t="s">
        <v>21</v>
      </c>
      <c r="E59" s="16">
        <v>1</v>
      </c>
      <c r="F59" s="19">
        <f>$F$4</f>
        <v>270</v>
      </c>
      <c r="G59" s="11">
        <f>F59*E59*$F$1</f>
        <v>4.32</v>
      </c>
      <c r="H59" s="11">
        <f>E59*F59*1.1+G59</f>
        <v>301.32</v>
      </c>
    </row>
    <row r="60" spans="1:8" ht="15">
      <c r="A60" s="15" t="s">
        <v>19</v>
      </c>
      <c r="C60" s="5" t="s">
        <v>9</v>
      </c>
      <c r="D60" t="s">
        <v>56</v>
      </c>
      <c r="F60" s="19">
        <f>$F$5</f>
        <v>330</v>
      </c>
      <c r="G60" s="11">
        <f>F60*E60*$F$1</f>
        <v>0</v>
      </c>
      <c r="H60" s="11">
        <f>E60*F60*1.1+G60</f>
        <v>0</v>
      </c>
    </row>
    <row r="61" spans="1:10" ht="15">
      <c r="A61" s="20"/>
      <c r="B61" s="10"/>
      <c r="C61" s="21"/>
      <c r="D61" s="10"/>
      <c r="E61" s="24"/>
      <c r="F61" s="25"/>
      <c r="G61" s="14"/>
      <c r="H61" s="14">
        <f>SUM(H57:H60)</f>
        <v>714.24</v>
      </c>
      <c r="I61" s="23">
        <v>714</v>
      </c>
      <c r="J61" s="14">
        <f>I61-H61</f>
        <v>-0.2400000000000091</v>
      </c>
    </row>
    <row r="62" spans="1:8" ht="15">
      <c r="A62" s="15" t="s">
        <v>51</v>
      </c>
      <c r="C62" s="5" t="s">
        <v>8</v>
      </c>
      <c r="D62" t="s">
        <v>49</v>
      </c>
      <c r="E62" s="16">
        <v>1</v>
      </c>
      <c r="F62" s="19">
        <f>$F$4</f>
        <v>270</v>
      </c>
      <c r="G62" s="11">
        <f>F62*E62*$F$1</f>
        <v>4.32</v>
      </c>
      <c r="H62" s="11">
        <f>E62*F62*1.1+G62</f>
        <v>301.32</v>
      </c>
    </row>
    <row r="63" spans="1:10" ht="15">
      <c r="A63" s="20"/>
      <c r="B63" s="10"/>
      <c r="C63" s="21"/>
      <c r="D63" s="10"/>
      <c r="E63" s="24"/>
      <c r="F63" s="25"/>
      <c r="G63" s="14"/>
      <c r="H63" s="14">
        <f>SUM(H62:H62)</f>
        <v>301.32</v>
      </c>
      <c r="I63" s="23">
        <v>301</v>
      </c>
      <c r="J63" s="14">
        <f>I63-H63</f>
        <v>-0.3199999999999932</v>
      </c>
    </row>
    <row r="64" spans="1:8" ht="15">
      <c r="A64" s="15" t="s">
        <v>47</v>
      </c>
      <c r="C64" t="s">
        <v>6</v>
      </c>
      <c r="D64" t="s">
        <v>45</v>
      </c>
      <c r="E64" s="16">
        <v>1</v>
      </c>
      <c r="F64" s="19">
        <f>$F$2</f>
        <v>310</v>
      </c>
      <c r="G64" s="11">
        <f>F64*E64*$F$1</f>
        <v>4.96</v>
      </c>
      <c r="H64" s="11">
        <f>E64*F64*1.1+G64</f>
        <v>345.96</v>
      </c>
    </row>
    <row r="65" spans="1:8" ht="15">
      <c r="A65" s="15" t="s">
        <v>47</v>
      </c>
      <c r="C65" s="5" t="s">
        <v>8</v>
      </c>
      <c r="D65" t="s">
        <v>55</v>
      </c>
      <c r="E65" s="16">
        <v>1</v>
      </c>
      <c r="F65" s="19">
        <f>$F$4</f>
        <v>270</v>
      </c>
      <c r="G65" s="11">
        <f>F65*E65*$F$1</f>
        <v>4.32</v>
      </c>
      <c r="H65" s="11">
        <f>E65*F65*1.1+G65</f>
        <v>301.32</v>
      </c>
    </row>
    <row r="66" spans="1:10" ht="15">
      <c r="A66" s="20"/>
      <c r="B66" s="10"/>
      <c r="C66" s="21"/>
      <c r="D66" s="10"/>
      <c r="E66" s="24"/>
      <c r="F66" s="25"/>
      <c r="G66" s="14"/>
      <c r="H66" s="14">
        <f>SUM(H64:H65)</f>
        <v>647.28</v>
      </c>
      <c r="I66" s="23">
        <v>650</v>
      </c>
      <c r="J66" s="14">
        <f>I66-H66</f>
        <v>2.7200000000000273</v>
      </c>
    </row>
    <row r="67" spans="1:8" ht="15">
      <c r="A67" s="15" t="s">
        <v>25</v>
      </c>
      <c r="C67" t="s">
        <v>6</v>
      </c>
      <c r="D67" t="s">
        <v>23</v>
      </c>
      <c r="F67" s="19">
        <f>$F$2</f>
        <v>310</v>
      </c>
      <c r="G67" s="11">
        <f>F67*E67*$F$1</f>
        <v>0</v>
      </c>
      <c r="H67" s="11">
        <f>E67*F67*1.1+G67</f>
        <v>0</v>
      </c>
    </row>
    <row r="68" spans="1:8" ht="15">
      <c r="A68" s="15" t="s">
        <v>25</v>
      </c>
      <c r="C68" s="5" t="s">
        <v>7</v>
      </c>
      <c r="D68" t="s">
        <v>48</v>
      </c>
      <c r="E68" s="16">
        <v>1</v>
      </c>
      <c r="F68" s="19">
        <f>$F$3</f>
        <v>370</v>
      </c>
      <c r="G68" s="11">
        <f>F68*E68*$F$1</f>
        <v>5.92</v>
      </c>
      <c r="H68" s="11">
        <f>E68*F68*1.1+G68</f>
        <v>412.9200000000001</v>
      </c>
    </row>
    <row r="69" spans="1:8" ht="15">
      <c r="A69" s="15" t="s">
        <v>25</v>
      </c>
      <c r="C69" s="5" t="s">
        <v>8</v>
      </c>
      <c r="D69" t="s">
        <v>49</v>
      </c>
      <c r="E69" s="16">
        <v>1</v>
      </c>
      <c r="F69" s="19">
        <f>$F$4</f>
        <v>270</v>
      </c>
      <c r="G69" s="11">
        <f>F69*E69*$F$1</f>
        <v>4.32</v>
      </c>
      <c r="H69" s="11">
        <f>E69*F69*1.1+G69</f>
        <v>301.32</v>
      </c>
    </row>
    <row r="70" spans="1:8" ht="15">
      <c r="A70" s="15" t="s">
        <v>25</v>
      </c>
      <c r="C70" s="5" t="s">
        <v>9</v>
      </c>
      <c r="D70" t="s">
        <v>56</v>
      </c>
      <c r="E70" s="16">
        <v>1</v>
      </c>
      <c r="F70" s="19">
        <f>$F$5</f>
        <v>330</v>
      </c>
      <c r="G70" s="11">
        <f>F70*E70*$F$1</f>
        <v>5.28</v>
      </c>
      <c r="H70" s="11">
        <f>E70*F70*1.1+G70</f>
        <v>368.28000000000003</v>
      </c>
    </row>
    <row r="71" spans="1:10" ht="15">
      <c r="A71" s="20"/>
      <c r="B71" s="10"/>
      <c r="C71" s="21"/>
      <c r="D71" s="10"/>
      <c r="E71" s="24"/>
      <c r="F71" s="25"/>
      <c r="G71" s="14"/>
      <c r="H71" s="14">
        <f>SUM(H67:H70)</f>
        <v>1082.52</v>
      </c>
      <c r="I71" s="23">
        <v>1082</v>
      </c>
      <c r="J71" s="14">
        <f>I71-H71</f>
        <v>-0.5199999999999818</v>
      </c>
    </row>
    <row r="72" spans="1:8" ht="15">
      <c r="A72" s="15" t="s">
        <v>41</v>
      </c>
      <c r="C72" t="s">
        <v>6</v>
      </c>
      <c r="D72" t="s">
        <v>36</v>
      </c>
      <c r="F72" s="19">
        <f>$F$2</f>
        <v>310</v>
      </c>
      <c r="G72" s="11">
        <f>F72*E72*$F$1</f>
        <v>0</v>
      </c>
      <c r="H72" s="11">
        <f>E72*F72*1.1+G72</f>
        <v>0</v>
      </c>
    </row>
    <row r="73" spans="1:8" ht="15">
      <c r="A73" s="15" t="s">
        <v>41</v>
      </c>
      <c r="C73" s="5" t="s">
        <v>9</v>
      </c>
      <c r="D73" t="s">
        <v>56</v>
      </c>
      <c r="F73" s="19">
        <f>$F$5</f>
        <v>330</v>
      </c>
      <c r="G73" s="11">
        <f>F73*E73*$F$1</f>
        <v>0</v>
      </c>
      <c r="H73" s="11">
        <f>E73*F73*1.1+G73</f>
        <v>0</v>
      </c>
    </row>
    <row r="74" spans="1:8" ht="15">
      <c r="A74" s="26" t="s">
        <v>44</v>
      </c>
      <c r="C74" t="s">
        <v>6</v>
      </c>
      <c r="D74" t="s">
        <v>45</v>
      </c>
      <c r="E74" s="16">
        <v>1</v>
      </c>
      <c r="F74" s="19">
        <f>$F$2</f>
        <v>310</v>
      </c>
      <c r="G74" s="11">
        <f>F74*E74*$F$1</f>
        <v>4.96</v>
      </c>
      <c r="H74" s="11">
        <f>E74*F74*1.1+G74</f>
        <v>345.96</v>
      </c>
    </row>
    <row r="75" spans="1:8" ht="15">
      <c r="A75" s="26" t="s">
        <v>44</v>
      </c>
      <c r="C75" s="5" t="s">
        <v>7</v>
      </c>
      <c r="D75" t="s">
        <v>48</v>
      </c>
      <c r="E75" s="16">
        <v>1</v>
      </c>
      <c r="F75" s="19">
        <f>$F$3</f>
        <v>370</v>
      </c>
      <c r="G75" s="11">
        <f>F75*E75*$F$1</f>
        <v>5.92</v>
      </c>
      <c r="H75" s="11">
        <f>E75*F75*1.1+G75</f>
        <v>412.9200000000001</v>
      </c>
    </row>
    <row r="76" spans="1:10" ht="15">
      <c r="A76" s="20"/>
      <c r="B76" s="10"/>
      <c r="C76" s="21"/>
      <c r="D76" s="10"/>
      <c r="E76" s="24"/>
      <c r="F76" s="25"/>
      <c r="G76" s="14"/>
      <c r="H76" s="14">
        <f>SUM(H72:H75)</f>
        <v>758.8800000000001</v>
      </c>
      <c r="I76" s="10"/>
      <c r="J76" s="14">
        <f>I76-H76</f>
        <v>-758.8800000000001</v>
      </c>
    </row>
    <row r="77" spans="1:8" ht="15">
      <c r="A77" s="15" t="s">
        <v>46</v>
      </c>
      <c r="C77" t="s">
        <v>6</v>
      </c>
      <c r="D77" t="s">
        <v>45</v>
      </c>
      <c r="E77" s="16">
        <v>1</v>
      </c>
      <c r="F77" s="19">
        <f>$F$2</f>
        <v>310</v>
      </c>
      <c r="G77" s="11">
        <f>F77*E77*$F$1</f>
        <v>4.96</v>
      </c>
      <c r="H77" s="11">
        <f>E77*F77*1.1+G77</f>
        <v>345.96</v>
      </c>
    </row>
    <row r="78" spans="1:8" ht="15">
      <c r="A78" s="15" t="s">
        <v>46</v>
      </c>
      <c r="C78" s="5" t="s">
        <v>7</v>
      </c>
      <c r="D78" t="s">
        <v>48</v>
      </c>
      <c r="E78" s="16">
        <v>1</v>
      </c>
      <c r="F78" s="19">
        <f>$F$3</f>
        <v>370</v>
      </c>
      <c r="G78" s="11">
        <f>F78*E78*$F$1</f>
        <v>5.92</v>
      </c>
      <c r="H78" s="11">
        <f>E78*F78*1.1+G78</f>
        <v>412.9200000000001</v>
      </c>
    </row>
    <row r="79" spans="1:8" ht="15">
      <c r="A79" s="15" t="s">
        <v>46</v>
      </c>
      <c r="C79" s="5" t="s">
        <v>9</v>
      </c>
      <c r="D79" t="s">
        <v>56</v>
      </c>
      <c r="E79" s="16">
        <v>1</v>
      </c>
      <c r="F79" s="19">
        <f>$F$5</f>
        <v>330</v>
      </c>
      <c r="G79" s="11">
        <f>F79*E79*$F$1</f>
        <v>5.28</v>
      </c>
      <c r="H79" s="11">
        <f>E79*F79*1.1+G79</f>
        <v>368.28000000000003</v>
      </c>
    </row>
    <row r="80" spans="1:10" ht="15">
      <c r="A80" s="20"/>
      <c r="B80" s="10"/>
      <c r="C80" s="21"/>
      <c r="D80" s="10"/>
      <c r="E80" s="24"/>
      <c r="F80" s="25"/>
      <c r="G80" s="14"/>
      <c r="H80" s="14">
        <f>SUM(H77:H79)</f>
        <v>1127.16</v>
      </c>
      <c r="I80" s="23">
        <v>1130</v>
      </c>
      <c r="J80" s="14">
        <f>I80-H80</f>
        <v>2.839999999999918</v>
      </c>
    </row>
    <row r="81" spans="1:8" ht="15">
      <c r="A81" s="15" t="s">
        <v>42</v>
      </c>
      <c r="C81" t="s">
        <v>6</v>
      </c>
      <c r="D81" t="s">
        <v>36</v>
      </c>
      <c r="F81" s="19">
        <f>$F$2</f>
        <v>310</v>
      </c>
      <c r="G81" s="11">
        <f>F81*E81*$F$1</f>
        <v>0</v>
      </c>
      <c r="H81" s="11">
        <f>E81*F81*1.1+G81</f>
        <v>0</v>
      </c>
    </row>
    <row r="82" spans="1:8" ht="15">
      <c r="A82" s="15" t="s">
        <v>42</v>
      </c>
      <c r="C82" s="5" t="s">
        <v>8</v>
      </c>
      <c r="D82" t="s">
        <v>53</v>
      </c>
      <c r="F82" s="19">
        <f>$F$4</f>
        <v>270</v>
      </c>
      <c r="G82" s="11">
        <f>F82*E82*$F$1</f>
        <v>0</v>
      </c>
      <c r="H82" s="11">
        <f>E82*F82*1.1+G82</f>
        <v>0</v>
      </c>
    </row>
    <row r="83" spans="1:8" ht="15">
      <c r="A83" s="15" t="s">
        <v>42</v>
      </c>
      <c r="C83" t="s">
        <v>7</v>
      </c>
      <c r="D83" t="s">
        <v>65</v>
      </c>
      <c r="F83" s="19">
        <f>$F$3</f>
        <v>370</v>
      </c>
      <c r="G83" s="11">
        <f>F83*E83*$F$1</f>
        <v>0</v>
      </c>
      <c r="H83" s="11">
        <f>E83*F83*1.1+G83</f>
        <v>0</v>
      </c>
    </row>
    <row r="84" spans="1:8" ht="15">
      <c r="A84" s="26" t="s">
        <v>44</v>
      </c>
      <c r="C84" s="5" t="s">
        <v>8</v>
      </c>
      <c r="D84" t="s">
        <v>52</v>
      </c>
      <c r="E84" s="16">
        <v>1</v>
      </c>
      <c r="F84" s="19">
        <f>$F$4</f>
        <v>270</v>
      </c>
      <c r="G84" s="11">
        <f>F84*E84*$F$1</f>
        <v>4.32</v>
      </c>
      <c r="H84" s="11">
        <f>E84*F84*1.1+G84</f>
        <v>301.32</v>
      </c>
    </row>
    <row r="85" spans="1:8" ht="15">
      <c r="A85" s="26" t="s">
        <v>44</v>
      </c>
      <c r="C85" s="5" t="s">
        <v>9</v>
      </c>
      <c r="D85" t="s">
        <v>57</v>
      </c>
      <c r="E85" s="16">
        <v>1</v>
      </c>
      <c r="F85" s="19">
        <f>$F$5</f>
        <v>330</v>
      </c>
      <c r="G85" s="11">
        <f>F85*E85*$F$1</f>
        <v>5.28</v>
      </c>
      <c r="H85" s="11">
        <f>E85*F85*1.1+G85</f>
        <v>368.28000000000003</v>
      </c>
    </row>
    <row r="86" spans="1:10" ht="15">
      <c r="A86" s="20"/>
      <c r="B86" s="10"/>
      <c r="C86" s="21"/>
      <c r="D86" s="10"/>
      <c r="E86" s="24"/>
      <c r="F86" s="25"/>
      <c r="G86" s="14"/>
      <c r="H86" s="14">
        <f>SUM(H81:H85)</f>
        <v>669.6</v>
      </c>
      <c r="I86" s="23">
        <v>670</v>
      </c>
      <c r="J86" s="14">
        <f>I86-H86</f>
        <v>0.39999999999997726</v>
      </c>
    </row>
    <row r="87" spans="1:8" ht="15">
      <c r="A87" s="15" t="s">
        <v>60</v>
      </c>
      <c r="C87" s="5" t="s">
        <v>10</v>
      </c>
      <c r="D87" t="s">
        <v>53</v>
      </c>
      <c r="F87" s="19">
        <f>$F$6</f>
        <v>270</v>
      </c>
      <c r="G87" s="11">
        <f>F87*E87*$F$1</f>
        <v>0</v>
      </c>
      <c r="H87" s="11">
        <f>E87*F87*1.1+G87</f>
        <v>0</v>
      </c>
    </row>
    <row r="88" spans="1:8" ht="15">
      <c r="A88" s="15" t="s">
        <v>44</v>
      </c>
      <c r="C88" s="5" t="s">
        <v>8</v>
      </c>
      <c r="D88" t="s">
        <v>52</v>
      </c>
      <c r="E88" s="16">
        <v>1</v>
      </c>
      <c r="F88" s="19">
        <f>$F$4</f>
        <v>270</v>
      </c>
      <c r="G88" s="11">
        <f>F88*E88*$F$1</f>
        <v>4.32</v>
      </c>
      <c r="H88" s="11">
        <f>E88*F88*1.1+G88</f>
        <v>301.32</v>
      </c>
    </row>
    <row r="89" spans="1:10" ht="15">
      <c r="A89" s="20"/>
      <c r="B89" s="10"/>
      <c r="C89" s="21"/>
      <c r="D89" s="10"/>
      <c r="E89" s="24"/>
      <c r="F89" s="25"/>
      <c r="G89" s="14"/>
      <c r="H89" s="14">
        <f>SUM(H87:H88)</f>
        <v>301.32</v>
      </c>
      <c r="I89" s="23">
        <v>305</v>
      </c>
      <c r="J89" s="14">
        <f>I89-H89</f>
        <v>3.680000000000007</v>
      </c>
    </row>
    <row r="90" spans="1:8" ht="15">
      <c r="A90" s="15" t="s">
        <v>30</v>
      </c>
      <c r="C90" t="s">
        <v>6</v>
      </c>
      <c r="D90" t="s">
        <v>23</v>
      </c>
      <c r="F90" s="19">
        <f>$F$2</f>
        <v>310</v>
      </c>
      <c r="G90" s="11">
        <f>F90*E90*$F$1</f>
        <v>0</v>
      </c>
      <c r="H90" s="11">
        <f>E90*F90*1.1+G90</f>
        <v>0</v>
      </c>
    </row>
    <row r="91" spans="1:8" ht="15">
      <c r="A91" s="15" t="s">
        <v>30</v>
      </c>
      <c r="C91" s="5" t="s">
        <v>7</v>
      </c>
      <c r="D91" t="s">
        <v>48</v>
      </c>
      <c r="E91" s="16">
        <v>1</v>
      </c>
      <c r="F91" s="19">
        <f>$F$3</f>
        <v>370</v>
      </c>
      <c r="G91" s="11">
        <f>F91*E91*$F$1</f>
        <v>5.92</v>
      </c>
      <c r="H91" s="11">
        <f>E91*F91*1.1+G91</f>
        <v>412.9200000000001</v>
      </c>
    </row>
    <row r="92" spans="1:10" ht="15">
      <c r="A92" s="20"/>
      <c r="B92" s="10"/>
      <c r="C92" s="21"/>
      <c r="D92" s="10"/>
      <c r="E92" s="24"/>
      <c r="F92" s="25"/>
      <c r="G92" s="14"/>
      <c r="H92" s="14">
        <f>SUM(H90:H91)</f>
        <v>412.9200000000001</v>
      </c>
      <c r="I92" s="23">
        <v>420</v>
      </c>
      <c r="J92" s="14">
        <f>I92-H92</f>
        <v>7.079999999999927</v>
      </c>
    </row>
    <row r="93" spans="1:8" ht="15">
      <c r="A93" s="15" t="s">
        <v>29</v>
      </c>
      <c r="C93" t="s">
        <v>6</v>
      </c>
      <c r="D93" t="s">
        <v>23</v>
      </c>
      <c r="F93" s="19">
        <f>$F$2</f>
        <v>310</v>
      </c>
      <c r="G93" s="11">
        <f aca="true" t="shared" si="4" ref="G93:G99">F93*E93*$F$1</f>
        <v>0</v>
      </c>
      <c r="H93" s="11">
        <f aca="true" t="shared" si="5" ref="H93:H99">E93*F93*1.1+G93</f>
        <v>0</v>
      </c>
    </row>
    <row r="94" spans="1:8" ht="15">
      <c r="A94" s="15" t="s">
        <v>29</v>
      </c>
      <c r="C94" s="5" t="s">
        <v>7</v>
      </c>
      <c r="D94" t="s">
        <v>48</v>
      </c>
      <c r="E94" s="16">
        <v>2</v>
      </c>
      <c r="F94" s="19">
        <f>$F$3</f>
        <v>370</v>
      </c>
      <c r="G94" s="11">
        <f t="shared" si="4"/>
        <v>11.84</v>
      </c>
      <c r="H94" s="11">
        <f t="shared" si="5"/>
        <v>825.8400000000001</v>
      </c>
    </row>
    <row r="95" spans="1:8" ht="15">
      <c r="A95" s="15" t="s">
        <v>29</v>
      </c>
      <c r="C95" s="5" t="s">
        <v>7</v>
      </c>
      <c r="D95" t="s">
        <v>65</v>
      </c>
      <c r="F95" s="19">
        <f>$F$3</f>
        <v>370</v>
      </c>
      <c r="G95" s="11">
        <f t="shared" si="4"/>
        <v>0</v>
      </c>
      <c r="H95" s="11">
        <f t="shared" si="5"/>
        <v>0</v>
      </c>
    </row>
    <row r="96" spans="1:8" ht="15">
      <c r="A96" s="15" t="s">
        <v>29</v>
      </c>
      <c r="C96" s="5" t="s">
        <v>9</v>
      </c>
      <c r="D96" t="s">
        <v>56</v>
      </c>
      <c r="E96" s="16">
        <v>1</v>
      </c>
      <c r="F96" s="19">
        <f>$F$5</f>
        <v>330</v>
      </c>
      <c r="G96" s="11">
        <f t="shared" si="4"/>
        <v>5.28</v>
      </c>
      <c r="H96" s="11">
        <f t="shared" si="5"/>
        <v>368.28000000000003</v>
      </c>
    </row>
    <row r="97" spans="1:8" ht="15">
      <c r="A97" s="15" t="s">
        <v>29</v>
      </c>
      <c r="C97" s="5" t="s">
        <v>9</v>
      </c>
      <c r="D97" t="s">
        <v>57</v>
      </c>
      <c r="E97" s="16">
        <v>2</v>
      </c>
      <c r="F97" s="19">
        <f>$F$5</f>
        <v>330</v>
      </c>
      <c r="G97" s="11">
        <f t="shared" si="4"/>
        <v>10.56</v>
      </c>
      <c r="H97" s="11">
        <f t="shared" si="5"/>
        <v>736.5600000000001</v>
      </c>
    </row>
    <row r="98" spans="1:8" ht="15">
      <c r="A98" s="15" t="s">
        <v>29</v>
      </c>
      <c r="C98" s="5" t="s">
        <v>9</v>
      </c>
      <c r="D98" t="s">
        <v>58</v>
      </c>
      <c r="E98" s="16">
        <v>1</v>
      </c>
      <c r="F98" s="19">
        <f>$F$5</f>
        <v>330</v>
      </c>
      <c r="G98" s="11">
        <f t="shared" si="4"/>
        <v>5.28</v>
      </c>
      <c r="H98" s="11">
        <f t="shared" si="5"/>
        <v>368.28000000000003</v>
      </c>
    </row>
    <row r="99" spans="1:8" ht="15">
      <c r="A99" s="15" t="s">
        <v>29</v>
      </c>
      <c r="C99" s="5" t="s">
        <v>10</v>
      </c>
      <c r="D99" t="s">
        <v>53</v>
      </c>
      <c r="F99" s="19">
        <f>$F$6</f>
        <v>270</v>
      </c>
      <c r="G99" s="11">
        <f t="shared" si="4"/>
        <v>0</v>
      </c>
      <c r="H99" s="11">
        <f t="shared" si="5"/>
        <v>0</v>
      </c>
    </row>
    <row r="100" spans="1:10" ht="15">
      <c r="A100" s="20"/>
      <c r="B100" s="10"/>
      <c r="C100" s="21"/>
      <c r="D100" s="10"/>
      <c r="E100" s="24"/>
      <c r="F100" s="25"/>
      <c r="G100" s="14"/>
      <c r="H100" s="14">
        <f>SUM(H93:H99)</f>
        <v>2298.9600000000005</v>
      </c>
      <c r="I100" s="23">
        <v>2297</v>
      </c>
      <c r="J100" s="14">
        <f>I100-H100</f>
        <v>-1.9600000000004911</v>
      </c>
    </row>
    <row r="101" spans="1:8" ht="15">
      <c r="A101" s="15" t="s">
        <v>39</v>
      </c>
      <c r="C101" t="s">
        <v>6</v>
      </c>
      <c r="D101" t="s">
        <v>36</v>
      </c>
      <c r="F101" s="19">
        <f>$F$2</f>
        <v>310</v>
      </c>
      <c r="G101" s="11">
        <f>F101*E101*$F$1</f>
        <v>0</v>
      </c>
      <c r="H101" s="11">
        <f>E101*F101*1.1+G101</f>
        <v>0</v>
      </c>
    </row>
    <row r="102" spans="1:8" ht="15">
      <c r="A102" s="15" t="s">
        <v>39</v>
      </c>
      <c r="C102" s="5" t="s">
        <v>7</v>
      </c>
      <c r="D102" t="s">
        <v>48</v>
      </c>
      <c r="E102" s="16">
        <v>1</v>
      </c>
      <c r="F102" s="19">
        <f>$F$3</f>
        <v>370</v>
      </c>
      <c r="G102" s="11">
        <f>F102*E102*$F$1</f>
        <v>5.92</v>
      </c>
      <c r="H102" s="11">
        <f>E102*F102*1.1+G102</f>
        <v>412.9200000000001</v>
      </c>
    </row>
    <row r="103" spans="1:8" ht="15">
      <c r="A103" s="15" t="s">
        <v>39</v>
      </c>
      <c r="C103" s="5" t="s">
        <v>7</v>
      </c>
      <c r="D103" t="s">
        <v>65</v>
      </c>
      <c r="F103" s="19">
        <f>$F$3</f>
        <v>370</v>
      </c>
      <c r="G103" s="11">
        <f>F103*E103*$F$1</f>
        <v>0</v>
      </c>
      <c r="H103" s="11">
        <f>E103*F103*1.1+G103</f>
        <v>0</v>
      </c>
    </row>
    <row r="104" spans="1:10" ht="15">
      <c r="A104" s="20"/>
      <c r="B104" s="10"/>
      <c r="C104" s="21"/>
      <c r="D104" s="10"/>
      <c r="E104" s="24"/>
      <c r="F104" s="25"/>
      <c r="G104" s="14"/>
      <c r="H104" s="14">
        <f>SUM(H101:H103)</f>
        <v>412.9200000000001</v>
      </c>
      <c r="I104" s="23">
        <v>413</v>
      </c>
      <c r="J104" s="14">
        <f>I104-H104</f>
        <v>0.07999999999992724</v>
      </c>
    </row>
    <row r="105" spans="1:8" ht="15">
      <c r="A105" t="s">
        <v>22</v>
      </c>
      <c r="C105" t="s">
        <v>6</v>
      </c>
      <c r="D105" t="s">
        <v>23</v>
      </c>
      <c r="F105" s="19">
        <f>$F$2</f>
        <v>310</v>
      </c>
      <c r="G105" s="11">
        <f aca="true" t="shared" si="6" ref="G105:G112">F105*E105*$F$1</f>
        <v>0</v>
      </c>
      <c r="H105" s="11">
        <f aca="true" t="shared" si="7" ref="H105:H112">E105*F105*1.1+G105</f>
        <v>0</v>
      </c>
    </row>
    <row r="106" spans="1:8" ht="15">
      <c r="A106" s="15" t="s">
        <v>22</v>
      </c>
      <c r="C106" t="s">
        <v>6</v>
      </c>
      <c r="D106" t="s">
        <v>45</v>
      </c>
      <c r="E106" s="16">
        <v>1</v>
      </c>
      <c r="F106" s="19">
        <f>$F$2</f>
        <v>310</v>
      </c>
      <c r="G106" s="11">
        <f t="shared" si="6"/>
        <v>4.96</v>
      </c>
      <c r="H106" s="11">
        <f t="shared" si="7"/>
        <v>345.96</v>
      </c>
    </row>
    <row r="107" spans="1:8" ht="15">
      <c r="A107" s="15" t="s">
        <v>22</v>
      </c>
      <c r="C107" s="5" t="s">
        <v>7</v>
      </c>
      <c r="D107" t="s">
        <v>48</v>
      </c>
      <c r="E107" s="16">
        <v>2</v>
      </c>
      <c r="F107" s="19">
        <f>$F$3</f>
        <v>370</v>
      </c>
      <c r="G107" s="11">
        <f t="shared" si="6"/>
        <v>11.84</v>
      </c>
      <c r="H107" s="11">
        <f t="shared" si="7"/>
        <v>825.8400000000001</v>
      </c>
    </row>
    <row r="108" spans="1:8" ht="15">
      <c r="A108" s="15" t="s">
        <v>22</v>
      </c>
      <c r="C108" s="5" t="s">
        <v>7</v>
      </c>
      <c r="D108" t="s">
        <v>65</v>
      </c>
      <c r="F108" s="19">
        <f>$F$3</f>
        <v>370</v>
      </c>
      <c r="G108" s="11">
        <f t="shared" si="6"/>
        <v>0</v>
      </c>
      <c r="H108" s="11">
        <f t="shared" si="7"/>
        <v>0</v>
      </c>
    </row>
    <row r="109" spans="1:8" ht="15">
      <c r="A109" s="15" t="s">
        <v>22</v>
      </c>
      <c r="C109" s="5" t="s">
        <v>8</v>
      </c>
      <c r="D109" t="s">
        <v>55</v>
      </c>
      <c r="E109" s="16">
        <v>1</v>
      </c>
      <c r="F109" s="19">
        <f>$F$4</f>
        <v>270</v>
      </c>
      <c r="G109" s="11">
        <f t="shared" si="6"/>
        <v>4.32</v>
      </c>
      <c r="H109" s="11">
        <f t="shared" si="7"/>
        <v>301.32</v>
      </c>
    </row>
    <row r="110" spans="1:8" ht="15">
      <c r="A110" s="15" t="s">
        <v>22</v>
      </c>
      <c r="C110" s="5" t="s">
        <v>9</v>
      </c>
      <c r="D110" t="s">
        <v>56</v>
      </c>
      <c r="F110" s="19">
        <f>$F$5</f>
        <v>330</v>
      </c>
      <c r="G110" s="11">
        <f t="shared" si="6"/>
        <v>0</v>
      </c>
      <c r="H110" s="11">
        <f t="shared" si="7"/>
        <v>0</v>
      </c>
    </row>
    <row r="111" spans="1:8" ht="15">
      <c r="A111" s="15" t="s">
        <v>22</v>
      </c>
      <c r="C111" s="5" t="s">
        <v>10</v>
      </c>
      <c r="D111" t="s">
        <v>52</v>
      </c>
      <c r="E111" s="16">
        <v>1</v>
      </c>
      <c r="F111" s="19">
        <f>$F$6</f>
        <v>270</v>
      </c>
      <c r="G111" s="11">
        <f>F111*E111*$F$1</f>
        <v>4.32</v>
      </c>
      <c r="H111" s="11">
        <f>E111*F111*1.1+G111</f>
        <v>301.32</v>
      </c>
    </row>
    <row r="112" spans="1:8" ht="15">
      <c r="A112" s="15" t="s">
        <v>22</v>
      </c>
      <c r="C112" s="5" t="s">
        <v>10</v>
      </c>
      <c r="D112" t="s">
        <v>53</v>
      </c>
      <c r="F112" s="19">
        <f>$F$6</f>
        <v>270</v>
      </c>
      <c r="G112" s="11">
        <f t="shared" si="6"/>
        <v>0</v>
      </c>
      <c r="H112" s="11">
        <f t="shared" si="7"/>
        <v>0</v>
      </c>
    </row>
    <row r="113" spans="1:10" ht="15">
      <c r="A113" s="20"/>
      <c r="B113" s="10"/>
      <c r="C113" s="21"/>
      <c r="D113" s="10"/>
      <c r="E113" s="24"/>
      <c r="F113" s="25"/>
      <c r="G113" s="14"/>
      <c r="H113" s="14">
        <f>SUM(H105:H112)</f>
        <v>1774.44</v>
      </c>
      <c r="I113" s="10">
        <v>1773</v>
      </c>
      <c r="J113" s="14">
        <f>I113-H113</f>
        <v>-1.4400000000000546</v>
      </c>
    </row>
    <row r="114" spans="1:8" ht="15">
      <c r="A114" s="15" t="s">
        <v>20</v>
      </c>
      <c r="C114" t="s">
        <v>6</v>
      </c>
      <c r="D114" t="s">
        <v>21</v>
      </c>
      <c r="F114" s="19">
        <f>$F$2</f>
        <v>310</v>
      </c>
      <c r="G114" s="11">
        <f>F114*E114*$F$1</f>
        <v>0</v>
      </c>
      <c r="H114" s="11">
        <f>E114*F114*1.1+G114</f>
        <v>0</v>
      </c>
    </row>
    <row r="115" spans="1:8" ht="15">
      <c r="A115" s="15" t="s">
        <v>20</v>
      </c>
      <c r="C115" s="5" t="s">
        <v>7</v>
      </c>
      <c r="D115" t="s">
        <v>48</v>
      </c>
      <c r="E115" s="16">
        <v>1</v>
      </c>
      <c r="F115" s="19">
        <f>$F$3</f>
        <v>370</v>
      </c>
      <c r="G115" s="11">
        <f>F115*E115*$F$1</f>
        <v>5.92</v>
      </c>
      <c r="H115" s="11">
        <f>E115*F115*1.1+G115</f>
        <v>412.9200000000001</v>
      </c>
    </row>
    <row r="116" spans="1:10" ht="15">
      <c r="A116" s="20"/>
      <c r="B116" s="10"/>
      <c r="C116" s="21"/>
      <c r="D116" s="10"/>
      <c r="E116" s="24"/>
      <c r="F116" s="25"/>
      <c r="G116" s="14"/>
      <c r="H116" s="14">
        <f>SUM(H114:H115)</f>
        <v>412.9200000000001</v>
      </c>
      <c r="I116" s="23">
        <v>410</v>
      </c>
      <c r="J116" s="14">
        <f>I116-H116</f>
        <v>-2.9200000000000728</v>
      </c>
    </row>
    <row r="117" spans="1:8" ht="15">
      <c r="A117" t="s">
        <v>11</v>
      </c>
      <c r="C117" t="s">
        <v>6</v>
      </c>
      <c r="D117" t="s">
        <v>14</v>
      </c>
      <c r="E117" s="16">
        <v>1</v>
      </c>
      <c r="F117" s="19">
        <f>$F$2</f>
        <v>310</v>
      </c>
      <c r="G117" s="11">
        <f aca="true" t="shared" si="8" ref="G117:G122">F117*E117*$F$1</f>
        <v>4.96</v>
      </c>
      <c r="H117" s="11">
        <f aca="true" t="shared" si="9" ref="H117:H122">E117*F117*1.1+G117</f>
        <v>345.96</v>
      </c>
    </row>
    <row r="118" spans="1:8" ht="15">
      <c r="A118" s="15" t="s">
        <v>11</v>
      </c>
      <c r="C118" t="s">
        <v>6</v>
      </c>
      <c r="D118" t="s">
        <v>45</v>
      </c>
      <c r="E118" s="16">
        <v>1</v>
      </c>
      <c r="F118" s="19">
        <f>$F$2</f>
        <v>310</v>
      </c>
      <c r="G118" s="11">
        <f t="shared" si="8"/>
        <v>4.96</v>
      </c>
      <c r="H118" s="11">
        <f t="shared" si="9"/>
        <v>345.96</v>
      </c>
    </row>
    <row r="119" spans="1:8" ht="15">
      <c r="A119" s="15" t="s">
        <v>11</v>
      </c>
      <c r="C119" s="5" t="s">
        <v>7</v>
      </c>
      <c r="D119" t="s">
        <v>48</v>
      </c>
      <c r="E119" s="16">
        <v>1</v>
      </c>
      <c r="F119" s="19">
        <f>$F$3</f>
        <v>370</v>
      </c>
      <c r="G119" s="11">
        <f t="shared" si="8"/>
        <v>5.92</v>
      </c>
      <c r="H119" s="11">
        <f t="shared" si="9"/>
        <v>412.9200000000001</v>
      </c>
    </row>
    <row r="120" spans="1:8" ht="15">
      <c r="A120" s="15" t="s">
        <v>11</v>
      </c>
      <c r="C120" s="5" t="s">
        <v>7</v>
      </c>
      <c r="D120" t="s">
        <v>65</v>
      </c>
      <c r="F120" s="19">
        <f>$F$3</f>
        <v>370</v>
      </c>
      <c r="G120" s="11">
        <f t="shared" si="8"/>
        <v>0</v>
      </c>
      <c r="H120" s="11">
        <f t="shared" si="9"/>
        <v>0</v>
      </c>
    </row>
    <row r="121" spans="1:8" ht="15">
      <c r="A121" s="26" t="s">
        <v>44</v>
      </c>
      <c r="C121" s="5" t="s">
        <v>9</v>
      </c>
      <c r="D121" t="s">
        <v>57</v>
      </c>
      <c r="E121" s="16">
        <v>1</v>
      </c>
      <c r="F121" s="19">
        <f>$F$5</f>
        <v>330</v>
      </c>
      <c r="G121" s="11">
        <f t="shared" si="8"/>
        <v>5.28</v>
      </c>
      <c r="H121" s="11">
        <f t="shared" si="9"/>
        <v>368.28000000000003</v>
      </c>
    </row>
    <row r="122" spans="1:8" ht="15">
      <c r="A122" s="26" t="s">
        <v>44</v>
      </c>
      <c r="C122" s="5" t="s">
        <v>7</v>
      </c>
      <c r="D122" t="s">
        <v>48</v>
      </c>
      <c r="E122" s="16">
        <v>1</v>
      </c>
      <c r="F122" s="19">
        <f>$F$3</f>
        <v>370</v>
      </c>
      <c r="G122" s="11">
        <f t="shared" si="8"/>
        <v>5.92</v>
      </c>
      <c r="H122" s="11">
        <f t="shared" si="9"/>
        <v>412.9200000000001</v>
      </c>
    </row>
    <row r="123" spans="1:10" ht="15">
      <c r="A123" s="20"/>
      <c r="B123" s="10"/>
      <c r="C123" s="21"/>
      <c r="D123" s="10"/>
      <c r="E123" s="24"/>
      <c r="F123" s="25"/>
      <c r="G123" s="14"/>
      <c r="H123" s="14">
        <f>SUM(H117:H122)</f>
        <v>1886.0400000000002</v>
      </c>
      <c r="I123" s="23">
        <v>1900</v>
      </c>
      <c r="J123" s="14">
        <f>I123-H123</f>
        <v>13.959999999999809</v>
      </c>
    </row>
    <row r="124" spans="1:8" ht="15">
      <c r="A124" s="15" t="s">
        <v>35</v>
      </c>
      <c r="C124" t="s">
        <v>6</v>
      </c>
      <c r="D124" t="s">
        <v>23</v>
      </c>
      <c r="F124" s="19">
        <f>$F$2</f>
        <v>310</v>
      </c>
      <c r="G124" s="11">
        <f>F124*E124*$F$1</f>
        <v>0</v>
      </c>
      <c r="H124" s="11">
        <f>E124*F124*1.1+G124</f>
        <v>0</v>
      </c>
    </row>
    <row r="125" spans="1:8" ht="15">
      <c r="A125" s="15" t="s">
        <v>35</v>
      </c>
      <c r="C125" t="s">
        <v>6</v>
      </c>
      <c r="D125" t="s">
        <v>36</v>
      </c>
      <c r="F125" s="19">
        <f>$F$2</f>
        <v>310</v>
      </c>
      <c r="G125" s="11">
        <f>F125*E125*$F$1</f>
        <v>0</v>
      </c>
      <c r="H125" s="11">
        <f>E125*F125*1.1+G125</f>
        <v>0</v>
      </c>
    </row>
    <row r="126" spans="1:8" ht="15">
      <c r="A126" s="15" t="s">
        <v>35</v>
      </c>
      <c r="C126" s="5" t="s">
        <v>7</v>
      </c>
      <c r="D126" t="s">
        <v>48</v>
      </c>
      <c r="E126" s="16">
        <v>1</v>
      </c>
      <c r="F126" s="19">
        <f>$F$3</f>
        <v>370</v>
      </c>
      <c r="G126" s="11">
        <f>F126*E126*$F$1</f>
        <v>5.92</v>
      </c>
      <c r="H126" s="11">
        <f>E126*F126*1.1+G126</f>
        <v>412.9200000000001</v>
      </c>
    </row>
    <row r="127" spans="1:8" ht="15">
      <c r="A127" s="15" t="s">
        <v>35</v>
      </c>
      <c r="C127" s="5" t="s">
        <v>9</v>
      </c>
      <c r="D127" t="s">
        <v>56</v>
      </c>
      <c r="E127" s="16">
        <v>1</v>
      </c>
      <c r="F127" s="19">
        <f>$F$5</f>
        <v>330</v>
      </c>
      <c r="G127" s="11">
        <f>F127*E127*$F$1</f>
        <v>5.28</v>
      </c>
      <c r="H127" s="11">
        <f>E127*F127*1.1+G127</f>
        <v>368.28000000000003</v>
      </c>
    </row>
    <row r="128" spans="1:8" ht="15">
      <c r="A128" s="26" t="s">
        <v>44</v>
      </c>
      <c r="C128" s="5" t="s">
        <v>10</v>
      </c>
      <c r="D128" t="s">
        <v>52</v>
      </c>
      <c r="E128" s="16">
        <v>2</v>
      </c>
      <c r="F128" s="19">
        <f>$F$4</f>
        <v>270</v>
      </c>
      <c r="G128" s="11">
        <f>F128*E128*$F$1</f>
        <v>8.64</v>
      </c>
      <c r="H128" s="11">
        <f>E128*F128*1.1+G128</f>
        <v>602.64</v>
      </c>
    </row>
    <row r="129" spans="1:10" ht="15">
      <c r="A129" s="20"/>
      <c r="B129" s="10"/>
      <c r="C129" s="21"/>
      <c r="D129" s="10"/>
      <c r="E129" s="24"/>
      <c r="F129" s="25"/>
      <c r="G129" s="14"/>
      <c r="H129" s="14">
        <f>SUM(H124:H128)</f>
        <v>1383.8400000000001</v>
      </c>
      <c r="I129" s="23">
        <v>1730</v>
      </c>
      <c r="J129" s="14">
        <f>I129-H129</f>
        <v>346.15999999999985</v>
      </c>
    </row>
    <row r="130" spans="1:8" ht="15">
      <c r="A130" s="15" t="s">
        <v>40</v>
      </c>
      <c r="C130" t="s">
        <v>6</v>
      </c>
      <c r="D130" t="s">
        <v>36</v>
      </c>
      <c r="F130" s="19">
        <f>$F$2</f>
        <v>310</v>
      </c>
      <c r="G130" s="11">
        <f>F130*E130*$F$1</f>
        <v>0</v>
      </c>
      <c r="H130" s="11">
        <f>E130*F130*1.1+G130</f>
        <v>0</v>
      </c>
    </row>
    <row r="131" spans="1:8" ht="15">
      <c r="A131" s="15" t="s">
        <v>40</v>
      </c>
      <c r="C131" s="5" t="s">
        <v>61</v>
      </c>
      <c r="D131" s="12" t="s">
        <v>62</v>
      </c>
      <c r="E131" s="16">
        <v>1</v>
      </c>
      <c r="F131" s="12">
        <v>731.5</v>
      </c>
      <c r="G131" s="11">
        <f>F131*E131*$F$1</f>
        <v>11.704</v>
      </c>
      <c r="H131" s="11">
        <f>E131*F131*1.1+G131</f>
        <v>816.354</v>
      </c>
    </row>
    <row r="132" spans="1:8" ht="15">
      <c r="A132" s="26" t="s">
        <v>44</v>
      </c>
      <c r="C132" s="5" t="s">
        <v>8</v>
      </c>
      <c r="D132" t="s">
        <v>52</v>
      </c>
      <c r="E132" s="16">
        <v>1</v>
      </c>
      <c r="F132" s="19">
        <f>$F$4</f>
        <v>270</v>
      </c>
      <c r="G132" s="11">
        <f>F132*E132*$F$1</f>
        <v>4.32</v>
      </c>
      <c r="H132" s="11">
        <f>E132*F132*1.1+G132</f>
        <v>301.32</v>
      </c>
    </row>
    <row r="133" spans="1:8" ht="15">
      <c r="A133" s="26" t="s">
        <v>44</v>
      </c>
      <c r="C133" s="5" t="s">
        <v>9</v>
      </c>
      <c r="D133" t="s">
        <v>58</v>
      </c>
      <c r="E133" s="16">
        <v>1</v>
      </c>
      <c r="F133" s="19">
        <f>$F$5</f>
        <v>330</v>
      </c>
      <c r="G133" s="11">
        <f>F133*E133*$F$1</f>
        <v>5.28</v>
      </c>
      <c r="H133" s="11">
        <f>E133*F133*1.1+G133</f>
        <v>368.28000000000003</v>
      </c>
    </row>
    <row r="134" spans="1:10" ht="15">
      <c r="A134" s="20"/>
      <c r="B134" s="10"/>
      <c r="C134" s="21"/>
      <c r="D134" s="10"/>
      <c r="E134" s="24"/>
      <c r="F134" s="25"/>
      <c r="G134" s="14"/>
      <c r="H134" s="14">
        <f>SUM(H130:H133)</f>
        <v>1485.954</v>
      </c>
      <c r="I134" s="23">
        <v>1485</v>
      </c>
      <c r="J134" s="14">
        <f>I134-H134</f>
        <v>-0.9539999999999509</v>
      </c>
    </row>
    <row r="135" spans="1:8" ht="15">
      <c r="A135" s="15" t="s">
        <v>66</v>
      </c>
      <c r="C135" t="s">
        <v>7</v>
      </c>
      <c r="D135" s="12" t="s">
        <v>65</v>
      </c>
      <c r="F135" s="19">
        <f>$F$3</f>
        <v>370</v>
      </c>
      <c r="G135" s="11">
        <f>F135*E135*$F$1</f>
        <v>0</v>
      </c>
      <c r="H135" s="11">
        <f>E135*F135*1.1+G135</f>
        <v>0</v>
      </c>
    </row>
    <row r="136" spans="1:8" ht="15">
      <c r="A136" s="26" t="s">
        <v>44</v>
      </c>
      <c r="C136" s="5" t="s">
        <v>9</v>
      </c>
      <c r="D136" t="s">
        <v>57</v>
      </c>
      <c r="E136" s="16">
        <v>1</v>
      </c>
      <c r="F136" s="19">
        <f>$F$5</f>
        <v>330</v>
      </c>
      <c r="G136" s="11">
        <f>F136*E136*$F$1</f>
        <v>5.28</v>
      </c>
      <c r="H136" s="11">
        <f>E136*F136*1.1+G136</f>
        <v>368.28000000000003</v>
      </c>
    </row>
    <row r="137" spans="1:8" ht="15">
      <c r="A137" s="26" t="s">
        <v>44</v>
      </c>
      <c r="C137" t="s">
        <v>6</v>
      </c>
      <c r="D137" t="s">
        <v>45</v>
      </c>
      <c r="E137" s="16">
        <v>1</v>
      </c>
      <c r="F137" s="19">
        <f>$F$2</f>
        <v>310</v>
      </c>
      <c r="G137" s="11">
        <f>F137*E137*$F$1</f>
        <v>4.96</v>
      </c>
      <c r="H137" s="11">
        <f>E137*F137*1.1+G137</f>
        <v>345.96</v>
      </c>
    </row>
    <row r="138" spans="1:10" ht="15">
      <c r="A138" s="20"/>
      <c r="B138" s="10"/>
      <c r="C138" s="21"/>
      <c r="D138" s="10"/>
      <c r="E138" s="24"/>
      <c r="F138" s="25"/>
      <c r="G138" s="14"/>
      <c r="H138" s="14">
        <f>SUM(H135:H137)</f>
        <v>714.24</v>
      </c>
      <c r="I138" s="23">
        <v>750</v>
      </c>
      <c r="J138" s="14">
        <f>I138-H138</f>
        <v>35.75999999999999</v>
      </c>
    </row>
    <row r="139" spans="1:8" ht="15">
      <c r="A139" s="26" t="s">
        <v>44</v>
      </c>
      <c r="C139" t="s">
        <v>6</v>
      </c>
      <c r="D139" t="s">
        <v>21</v>
      </c>
      <c r="F139" s="19">
        <f>$F$2</f>
        <v>310</v>
      </c>
      <c r="G139" s="11">
        <f aca="true" t="shared" si="10" ref="G139:G144">F139*E139*$F$1</f>
        <v>0</v>
      </c>
      <c r="H139" s="11">
        <f aca="true" t="shared" si="11" ref="H139:H144">E139*F139*1.1+G139</f>
        <v>0</v>
      </c>
    </row>
    <row r="140" spans="1:8" ht="15">
      <c r="A140" s="26" t="s">
        <v>44</v>
      </c>
      <c r="C140" t="s">
        <v>6</v>
      </c>
      <c r="D140" t="s">
        <v>36</v>
      </c>
      <c r="F140" s="19">
        <f>$F$2</f>
        <v>310</v>
      </c>
      <c r="G140" s="11">
        <f t="shared" si="10"/>
        <v>0</v>
      </c>
      <c r="H140" s="11">
        <f t="shared" si="11"/>
        <v>0</v>
      </c>
    </row>
    <row r="141" spans="1:8" ht="15">
      <c r="A141" s="26" t="s">
        <v>44</v>
      </c>
      <c r="C141" t="s">
        <v>6</v>
      </c>
      <c r="D141" t="s">
        <v>45</v>
      </c>
      <c r="E141" s="16">
        <v>2</v>
      </c>
      <c r="F141" s="19">
        <f>$F$2</f>
        <v>310</v>
      </c>
      <c r="G141" s="11">
        <f t="shared" si="10"/>
        <v>9.92</v>
      </c>
      <c r="H141" s="11">
        <f t="shared" si="11"/>
        <v>691.92</v>
      </c>
    </row>
    <row r="142" spans="1:8" ht="15">
      <c r="A142" s="26" t="s">
        <v>44</v>
      </c>
      <c r="C142" s="5" t="s">
        <v>7</v>
      </c>
      <c r="D142" t="s">
        <v>48</v>
      </c>
      <c r="E142" s="16">
        <v>1</v>
      </c>
      <c r="F142" s="19">
        <f>$F$3</f>
        <v>370</v>
      </c>
      <c r="G142" s="11">
        <f t="shared" si="10"/>
        <v>5.92</v>
      </c>
      <c r="H142" s="11">
        <f t="shared" si="11"/>
        <v>412.9200000000001</v>
      </c>
    </row>
    <row r="143" spans="1:8" ht="15">
      <c r="A143" s="26" t="s">
        <v>44</v>
      </c>
      <c r="C143" s="5" t="s">
        <v>8</v>
      </c>
      <c r="D143" t="s">
        <v>53</v>
      </c>
      <c r="F143" s="19">
        <f>$F$4</f>
        <v>270</v>
      </c>
      <c r="G143" s="11">
        <f t="shared" si="10"/>
        <v>0</v>
      </c>
      <c r="H143" s="11">
        <f t="shared" si="11"/>
        <v>0</v>
      </c>
    </row>
    <row r="144" spans="1:8" ht="15">
      <c r="A144" s="26" t="s">
        <v>44</v>
      </c>
      <c r="C144" s="5" t="s">
        <v>9</v>
      </c>
      <c r="D144" t="s">
        <v>56</v>
      </c>
      <c r="F144" s="19">
        <f>$F$5</f>
        <v>330</v>
      </c>
      <c r="G144" s="11">
        <f t="shared" si="10"/>
        <v>0</v>
      </c>
      <c r="H144" s="11">
        <f t="shared" si="11"/>
        <v>0</v>
      </c>
    </row>
    <row r="145" spans="1:10" ht="15">
      <c r="A145" s="20"/>
      <c r="B145" s="10"/>
      <c r="C145" s="21"/>
      <c r="D145" s="10"/>
      <c r="E145" s="24"/>
      <c r="F145" s="25"/>
      <c r="G145" s="14"/>
      <c r="H145" s="14">
        <f>SUM(H139:H144)</f>
        <v>1104.8400000000001</v>
      </c>
      <c r="I145" s="10">
        <v>1100</v>
      </c>
      <c r="J145" s="14">
        <f>I145-H145</f>
        <v>-4.8400000000001455</v>
      </c>
    </row>
    <row r="146" spans="1:8" ht="15">
      <c r="A146" s="15" t="s">
        <v>37</v>
      </c>
      <c r="C146" t="s">
        <v>6</v>
      </c>
      <c r="D146" t="s">
        <v>36</v>
      </c>
      <c r="F146" s="19">
        <f>$F$2</f>
        <v>310</v>
      </c>
      <c r="G146" s="11">
        <f aca="true" t="shared" si="12" ref="G146:G152">F146*E146*$F$1</f>
        <v>0</v>
      </c>
      <c r="H146" s="11">
        <f aca="true" t="shared" si="13" ref="H146:H152">E146*F146*1.1+G146</f>
        <v>0</v>
      </c>
    </row>
    <row r="147" spans="1:8" ht="15">
      <c r="A147" s="15" t="s">
        <v>37</v>
      </c>
      <c r="C147" t="s">
        <v>7</v>
      </c>
      <c r="D147" t="s">
        <v>65</v>
      </c>
      <c r="F147" s="19">
        <f>$F$3</f>
        <v>370</v>
      </c>
      <c r="G147" s="11">
        <f t="shared" si="12"/>
        <v>0</v>
      </c>
      <c r="H147" s="11">
        <f t="shared" si="13"/>
        <v>0</v>
      </c>
    </row>
    <row r="148" spans="1:8" ht="15">
      <c r="A148" s="15" t="s">
        <v>37</v>
      </c>
      <c r="C148" s="5" t="s">
        <v>9</v>
      </c>
      <c r="D148" t="s">
        <v>56</v>
      </c>
      <c r="E148" s="16">
        <v>1</v>
      </c>
      <c r="F148" s="19">
        <f>$F$5</f>
        <v>330</v>
      </c>
      <c r="G148" s="11">
        <f t="shared" si="12"/>
        <v>5.28</v>
      </c>
      <c r="H148" s="11">
        <f t="shared" si="13"/>
        <v>368.28000000000003</v>
      </c>
    </row>
    <row r="149" spans="1:8" ht="15">
      <c r="A149" s="15" t="s">
        <v>37</v>
      </c>
      <c r="C149" s="5" t="s">
        <v>9</v>
      </c>
      <c r="D149" t="s">
        <v>58</v>
      </c>
      <c r="E149" s="16">
        <v>2</v>
      </c>
      <c r="F149" s="19">
        <f>$F$5</f>
        <v>330</v>
      </c>
      <c r="G149" s="11">
        <f t="shared" si="12"/>
        <v>10.56</v>
      </c>
      <c r="H149" s="11">
        <f t="shared" si="13"/>
        <v>736.5600000000001</v>
      </c>
    </row>
    <row r="150" spans="1:8" ht="15">
      <c r="A150" s="26" t="s">
        <v>44</v>
      </c>
      <c r="C150" s="5" t="s">
        <v>9</v>
      </c>
      <c r="D150" t="s">
        <v>57</v>
      </c>
      <c r="E150" s="16">
        <v>1</v>
      </c>
      <c r="F150" s="19">
        <f>$F$5</f>
        <v>330</v>
      </c>
      <c r="G150" s="11">
        <f t="shared" si="12"/>
        <v>5.28</v>
      </c>
      <c r="H150" s="11">
        <f t="shared" si="13"/>
        <v>368.28000000000003</v>
      </c>
    </row>
    <row r="151" spans="1:8" ht="15">
      <c r="A151" s="26" t="s">
        <v>44</v>
      </c>
      <c r="C151" s="5" t="s">
        <v>8</v>
      </c>
      <c r="D151" t="s">
        <v>52</v>
      </c>
      <c r="E151" s="16">
        <v>1</v>
      </c>
      <c r="F151" s="19">
        <f>$F$4</f>
        <v>270</v>
      </c>
      <c r="G151" s="11">
        <f t="shared" si="12"/>
        <v>4.32</v>
      </c>
      <c r="H151" s="11">
        <f t="shared" si="13"/>
        <v>301.32</v>
      </c>
    </row>
    <row r="152" spans="1:8" ht="15">
      <c r="A152" s="26" t="s">
        <v>44</v>
      </c>
      <c r="C152" s="5" t="s">
        <v>8</v>
      </c>
      <c r="D152" t="s">
        <v>49</v>
      </c>
      <c r="E152" s="16">
        <v>1</v>
      </c>
      <c r="F152" s="19">
        <f>$F$4</f>
        <v>270</v>
      </c>
      <c r="G152" s="11">
        <f t="shared" si="12"/>
        <v>4.32</v>
      </c>
      <c r="H152" s="11">
        <f t="shared" si="13"/>
        <v>301.32</v>
      </c>
    </row>
    <row r="153" spans="1:10" ht="15">
      <c r="A153" s="20"/>
      <c r="B153" s="10"/>
      <c r="C153" s="21"/>
      <c r="D153" s="10"/>
      <c r="E153" s="24"/>
      <c r="F153" s="25"/>
      <c r="G153" s="14"/>
      <c r="H153" s="14">
        <f>SUM(H146:H152)</f>
        <v>2075.76</v>
      </c>
      <c r="I153" s="23">
        <v>2074</v>
      </c>
      <c r="J153" s="14">
        <f>I153-H153</f>
        <v>-1.7600000000002183</v>
      </c>
    </row>
    <row r="154" spans="1:8" ht="15">
      <c r="A154" s="15" t="s">
        <v>43</v>
      </c>
      <c r="C154" t="s">
        <v>6</v>
      </c>
      <c r="D154" t="s">
        <v>36</v>
      </c>
      <c r="F154" s="19">
        <f>$F$2</f>
        <v>310</v>
      </c>
      <c r="G154" s="11">
        <f>F154*E154*$F$1</f>
        <v>0</v>
      </c>
      <c r="H154" s="11">
        <f>E154*F154*1.1+G154</f>
        <v>0</v>
      </c>
    </row>
    <row r="155" spans="1:8" ht="15">
      <c r="A155" s="15" t="s">
        <v>43</v>
      </c>
      <c r="C155" s="5" t="s">
        <v>7</v>
      </c>
      <c r="D155" t="s">
        <v>48</v>
      </c>
      <c r="E155" s="16">
        <v>2</v>
      </c>
      <c r="F155" s="19">
        <f>$F$3</f>
        <v>370</v>
      </c>
      <c r="G155" s="11">
        <f>F155*E155*$F$1</f>
        <v>11.84</v>
      </c>
      <c r="H155" s="11">
        <f>E155*F155*1.1+G155</f>
        <v>825.8400000000001</v>
      </c>
    </row>
    <row r="156" spans="1:8" ht="15">
      <c r="A156" s="15" t="s">
        <v>43</v>
      </c>
      <c r="C156" s="5" t="s">
        <v>63</v>
      </c>
      <c r="D156" s="12" t="s">
        <v>64</v>
      </c>
      <c r="E156" s="16">
        <v>1</v>
      </c>
      <c r="F156" s="12">
        <v>712.5</v>
      </c>
      <c r="G156" s="11">
        <f>F156*E156*$F$1</f>
        <v>11.4</v>
      </c>
      <c r="H156" s="11">
        <f>E156*F156*1.1+G156</f>
        <v>795.1500000000001</v>
      </c>
    </row>
    <row r="157" spans="1:10" ht="15">
      <c r="A157" s="20"/>
      <c r="B157" s="10"/>
      <c r="C157" s="21"/>
      <c r="D157" s="10"/>
      <c r="E157" s="24"/>
      <c r="F157" s="25"/>
      <c r="G157" s="14"/>
      <c r="H157" s="14">
        <f>SUM(H154:H156)</f>
        <v>1620.9900000000002</v>
      </c>
      <c r="I157" s="23">
        <v>1620</v>
      </c>
      <c r="J157" s="14">
        <f>I157-H157</f>
        <v>-0.9900000000002365</v>
      </c>
    </row>
    <row r="158" spans="1:8" ht="15">
      <c r="A158" t="s">
        <v>12</v>
      </c>
      <c r="C158" t="s">
        <v>6</v>
      </c>
      <c r="D158" t="s">
        <v>14</v>
      </c>
      <c r="E158" s="16">
        <v>1</v>
      </c>
      <c r="F158" s="19">
        <f>$F$2</f>
        <v>310</v>
      </c>
      <c r="G158" s="11">
        <f>F158*E158*$F$1</f>
        <v>4.96</v>
      </c>
      <c r="H158" s="11">
        <f>E158*F158*1.1+G158</f>
        <v>345.96</v>
      </c>
    </row>
    <row r="159" spans="1:8" ht="15">
      <c r="A159" s="15" t="s">
        <v>12</v>
      </c>
      <c r="C159" s="5" t="s">
        <v>7</v>
      </c>
      <c r="D159" t="s">
        <v>48</v>
      </c>
      <c r="E159" s="16">
        <v>1</v>
      </c>
      <c r="F159" s="19">
        <f>$F$3</f>
        <v>370</v>
      </c>
      <c r="G159" s="11">
        <f>F159*E159*$F$1</f>
        <v>5.92</v>
      </c>
      <c r="H159" s="11">
        <f>E159*F159*1.1+G159</f>
        <v>412.9200000000001</v>
      </c>
    </row>
    <row r="160" spans="1:10" ht="15">
      <c r="A160" s="20"/>
      <c r="B160" s="10"/>
      <c r="C160" s="21"/>
      <c r="D160" s="10"/>
      <c r="E160" s="24"/>
      <c r="F160" s="25"/>
      <c r="G160" s="14"/>
      <c r="H160" s="14">
        <f>SUM(H158:H159)</f>
        <v>758.8800000000001</v>
      </c>
      <c r="I160" s="23">
        <v>758</v>
      </c>
      <c r="J160" s="14">
        <f>I160-H160</f>
        <v>-0.8800000000001091</v>
      </c>
    </row>
    <row r="161" spans="1:8" ht="15">
      <c r="A161" s="15" t="s">
        <v>27</v>
      </c>
      <c r="C161" t="s">
        <v>6</v>
      </c>
      <c r="D161" t="s">
        <v>23</v>
      </c>
      <c r="F161" s="19">
        <f>$F$2</f>
        <v>310</v>
      </c>
      <c r="G161" s="11">
        <f>F161*E161*$F$1</f>
        <v>0</v>
      </c>
      <c r="H161" s="11">
        <f>E161*F161*1.1+G161</f>
        <v>0</v>
      </c>
    </row>
    <row r="162" spans="1:8" ht="15">
      <c r="A162" s="15" t="s">
        <v>27</v>
      </c>
      <c r="C162" s="5" t="s">
        <v>7</v>
      </c>
      <c r="D162" t="s">
        <v>48</v>
      </c>
      <c r="E162" s="16">
        <v>1</v>
      </c>
      <c r="F162" s="19">
        <f>$F$3</f>
        <v>370</v>
      </c>
      <c r="G162" s="11">
        <f>F162*E162*$F$1</f>
        <v>5.92</v>
      </c>
      <c r="H162" s="11">
        <f>E162*F162*1.1+G162</f>
        <v>412.9200000000001</v>
      </c>
    </row>
    <row r="163" spans="1:8" ht="15">
      <c r="A163" s="26" t="s">
        <v>44</v>
      </c>
      <c r="C163" s="5" t="s">
        <v>8</v>
      </c>
      <c r="D163" t="s">
        <v>52</v>
      </c>
      <c r="E163" s="16">
        <v>1</v>
      </c>
      <c r="F163" s="19">
        <f>$F$4</f>
        <v>270</v>
      </c>
      <c r="G163" s="11">
        <f>F163*E163*$F$1</f>
        <v>4.32</v>
      </c>
      <c r="H163" s="11">
        <f>E163*F163*1.1+G163</f>
        <v>301.32</v>
      </c>
    </row>
    <row r="164" spans="1:10" ht="15">
      <c r="A164" s="20"/>
      <c r="B164" s="10"/>
      <c r="C164" s="21"/>
      <c r="D164" s="10"/>
      <c r="E164" s="24"/>
      <c r="F164" s="25"/>
      <c r="G164" s="14"/>
      <c r="H164" s="14">
        <f>SUM(H161:H163)</f>
        <v>714.24</v>
      </c>
      <c r="I164" s="23">
        <v>720</v>
      </c>
      <c r="J164" s="14">
        <f>I164-H164</f>
        <v>5.759999999999991</v>
      </c>
    </row>
    <row r="165" spans="1:8" ht="15">
      <c r="A165" s="26" t="s">
        <v>28</v>
      </c>
      <c r="C165" t="s">
        <v>6</v>
      </c>
      <c r="D165" t="s">
        <v>23</v>
      </c>
      <c r="F165" s="19">
        <f>$F$2</f>
        <v>310</v>
      </c>
      <c r="G165" s="11">
        <f>F165*E165*$F$1</f>
        <v>0</v>
      </c>
      <c r="H165" s="11">
        <f>E165*F165*1.1+G165</f>
        <v>0</v>
      </c>
    </row>
    <row r="166" spans="1:8" ht="15">
      <c r="A166" s="26" t="s">
        <v>28</v>
      </c>
      <c r="C166" s="5" t="s">
        <v>8</v>
      </c>
      <c r="D166" t="s">
        <v>52</v>
      </c>
      <c r="E166" s="16">
        <v>1</v>
      </c>
      <c r="F166" s="19">
        <f>$F$4</f>
        <v>270</v>
      </c>
      <c r="G166" s="11">
        <f>F166*E166*$F$1</f>
        <v>4.32</v>
      </c>
      <c r="H166" s="11">
        <f>E166*F166*1.1+G166</f>
        <v>301.32</v>
      </c>
    </row>
    <row r="167" spans="1:10" ht="15">
      <c r="A167" s="20"/>
      <c r="B167" s="10"/>
      <c r="C167" s="21"/>
      <c r="D167" s="10"/>
      <c r="E167" s="10"/>
      <c r="F167" s="22"/>
      <c r="G167" s="14"/>
      <c r="H167" s="14">
        <f>SUM(H165:H166)</f>
        <v>301.32</v>
      </c>
      <c r="I167" s="23">
        <v>310</v>
      </c>
      <c r="J167" s="14">
        <f>I167-H167</f>
        <v>8.680000000000007</v>
      </c>
    </row>
    <row r="168" spans="1:8" ht="15">
      <c r="A168" s="26" t="s">
        <v>66</v>
      </c>
      <c r="C168" s="5" t="s">
        <v>9</v>
      </c>
      <c r="D168" t="s">
        <v>57</v>
      </c>
      <c r="E168" s="16">
        <v>1</v>
      </c>
      <c r="F168" s="19">
        <f>$F$5</f>
        <v>330</v>
      </c>
      <c r="G168" s="11">
        <f>F168*E168*$F$1</f>
        <v>5.28</v>
      </c>
      <c r="H168" s="11">
        <f>E168*F168*1.1+G168</f>
        <v>368.28000000000003</v>
      </c>
    </row>
    <row r="169" spans="1:10" ht="15">
      <c r="A169" s="20"/>
      <c r="B169" s="10"/>
      <c r="C169" s="21"/>
      <c r="D169" s="10"/>
      <c r="E169" s="10"/>
      <c r="F169" s="22"/>
      <c r="G169" s="14"/>
      <c r="H169" s="14">
        <f>SUM(H168:H168)</f>
        <v>368.28000000000003</v>
      </c>
      <c r="I169" s="10"/>
      <c r="J169" s="14">
        <f>I169-H169</f>
        <v>-368.28000000000003</v>
      </c>
    </row>
    <row r="170" spans="1:8" ht="15">
      <c r="A170" s="16" t="s">
        <v>67</v>
      </c>
      <c r="C170" s="5" t="s">
        <v>9</v>
      </c>
      <c r="D170" t="s">
        <v>57</v>
      </c>
      <c r="E170" s="16">
        <v>1</v>
      </c>
      <c r="F170" s="19">
        <f>$F$5</f>
        <v>330</v>
      </c>
      <c r="G170" s="11">
        <f>F170*E170*$F$1</f>
        <v>5.28</v>
      </c>
      <c r="H170" s="11">
        <f>E170*F170*1.1+G170</f>
        <v>368.28000000000003</v>
      </c>
    </row>
    <row r="171" spans="1:8" ht="15">
      <c r="A171" s="16" t="s">
        <v>67</v>
      </c>
      <c r="C171" s="5" t="s">
        <v>8</v>
      </c>
      <c r="D171" t="s">
        <v>52</v>
      </c>
      <c r="E171" s="16">
        <v>1</v>
      </c>
      <c r="F171" s="19">
        <f>$F$4</f>
        <v>270</v>
      </c>
      <c r="G171" s="11">
        <f>F171*E171*$F$1</f>
        <v>4.32</v>
      </c>
      <c r="H171" s="11">
        <f>E171*F171*1.1+G171</f>
        <v>301.32</v>
      </c>
    </row>
    <row r="172" spans="1:10" ht="15">
      <c r="A172" s="20"/>
      <c r="B172" s="10"/>
      <c r="C172" s="21"/>
      <c r="D172" s="10"/>
      <c r="E172" s="10"/>
      <c r="F172" s="22"/>
      <c r="G172" s="14"/>
      <c r="H172" s="14">
        <f>SUM(H170:H171)</f>
        <v>669.6</v>
      </c>
      <c r="I172" s="23">
        <v>669</v>
      </c>
      <c r="J172" s="14">
        <f>I172-H172</f>
        <v>-0.6000000000000227</v>
      </c>
    </row>
    <row r="173" spans="1:8" ht="15">
      <c r="A173" s="16" t="s">
        <v>68</v>
      </c>
      <c r="C173" s="5" t="s">
        <v>10</v>
      </c>
      <c r="D173" t="s">
        <v>52</v>
      </c>
      <c r="E173" s="16">
        <v>1</v>
      </c>
      <c r="F173" s="19">
        <f>$F$4</f>
        <v>270</v>
      </c>
      <c r="G173" s="11">
        <f>F173*E173*$F$1</f>
        <v>4.32</v>
      </c>
      <c r="H173" s="11">
        <f>E173*F173*1.1+G173</f>
        <v>301.32</v>
      </c>
    </row>
    <row r="174" spans="1:10" ht="15">
      <c r="A174" s="20"/>
      <c r="B174" s="10"/>
      <c r="C174" s="21"/>
      <c r="D174" s="10"/>
      <c r="E174" s="10"/>
      <c r="F174" s="22"/>
      <c r="G174" s="14"/>
      <c r="H174" s="14">
        <f>SUM(H173:H173)</f>
        <v>301.32</v>
      </c>
      <c r="I174" s="10"/>
      <c r="J174" s="14">
        <f>I174-H174</f>
        <v>-301.32</v>
      </c>
    </row>
    <row r="175" spans="5:10" ht="15">
      <c r="E175" s="11"/>
      <c r="G175" s="11"/>
      <c r="H175" s="11"/>
      <c r="I175" s="11"/>
      <c r="J175" s="11"/>
    </row>
  </sheetData>
  <sheetProtection/>
  <autoFilter ref="A8:I176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2010-10-27T06:26:20Z</cp:lastPrinted>
  <dcterms:created xsi:type="dcterms:W3CDTF">2010-07-14T04:16:13Z</dcterms:created>
  <dcterms:modified xsi:type="dcterms:W3CDTF">2010-11-16T02:43:29Z</dcterms:modified>
  <cp:category/>
  <cp:version/>
  <cp:contentType/>
  <cp:contentStatus/>
</cp:coreProperties>
</file>