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>
    <definedName name="_xlnm._FilterDatabase" localSheetId="0" hidden="1">'Sheet1'!$A$7:$K$75</definedName>
  </definedNames>
  <calcPr fullCalcOnLoad="1"/>
</workbook>
</file>

<file path=xl/sharedStrings.xml><?xml version="1.0" encoding="utf-8"?>
<sst xmlns="http://schemas.openxmlformats.org/spreadsheetml/2006/main" count="130" uniqueCount="70">
  <si>
    <t>Blum 8/2</t>
  </si>
  <si>
    <t xml:space="preserve">Rainbow 8/1 </t>
  </si>
  <si>
    <t>Lepestok</t>
  </si>
  <si>
    <t>Rusty 8/1</t>
  </si>
  <si>
    <t>Ровница Green-Yellow</t>
  </si>
  <si>
    <t xml:space="preserve">Pink-Beige 8/2 </t>
  </si>
  <si>
    <t>Любовь Яринич</t>
  </si>
  <si>
    <t>EIght</t>
  </si>
  <si>
    <t>Ptica</t>
  </si>
  <si>
    <t>Ник</t>
  </si>
  <si>
    <t>Rainbow 8/1</t>
  </si>
  <si>
    <t>Сонина мама</t>
  </si>
  <si>
    <t>Fall 8/1</t>
  </si>
  <si>
    <t>Eight</t>
  </si>
  <si>
    <t>Ровница Lavender</t>
  </si>
  <si>
    <t>Наталья09</t>
  </si>
  <si>
    <t>Anyunya</t>
  </si>
  <si>
    <t>Ровница LILAC</t>
  </si>
  <si>
    <t>Zё6ра</t>
  </si>
  <si>
    <t>Pink-Beige 8/1</t>
  </si>
  <si>
    <t>Black-White 8/1</t>
  </si>
  <si>
    <t>Amic@</t>
  </si>
  <si>
    <t>Flame 8/2</t>
  </si>
  <si>
    <t>прим</t>
  </si>
  <si>
    <t>цвет</t>
  </si>
  <si>
    <t>цена</t>
  </si>
  <si>
    <t>транспорт</t>
  </si>
  <si>
    <t>сумма без орг</t>
  </si>
  <si>
    <t>сумма с орг и транспортными</t>
  </si>
  <si>
    <t>оплата</t>
  </si>
  <si>
    <t>вид</t>
  </si>
  <si>
    <t>сальдо</t>
  </si>
  <si>
    <t>коэф трансп расходов на 1рубль</t>
  </si>
  <si>
    <t>кол-во, гр</t>
  </si>
  <si>
    <t>цветная</t>
  </si>
  <si>
    <t>натуральные</t>
  </si>
  <si>
    <t>ровница</t>
  </si>
  <si>
    <t>цена за 1г</t>
  </si>
  <si>
    <t>спицы круговые гладкие 100см 3ка</t>
  </si>
  <si>
    <t>крючок 1.5шка</t>
  </si>
  <si>
    <t>@ks@no4k@</t>
  </si>
  <si>
    <t>ValenTina</t>
  </si>
  <si>
    <t>Blue 8/1</t>
  </si>
  <si>
    <t>Lavender 970г</t>
  </si>
  <si>
    <t>Grey lila 8/1</t>
  </si>
  <si>
    <t>black lila 8/2</t>
  </si>
  <si>
    <t>Black-Lila 8/1</t>
  </si>
  <si>
    <t>Ровница pink-lila</t>
  </si>
  <si>
    <t>Grey lila 8/2</t>
  </si>
  <si>
    <t>Rainbow 8/2</t>
  </si>
  <si>
    <t>Белый White</t>
  </si>
  <si>
    <t>Rainbow 6/2</t>
  </si>
  <si>
    <t>Ровница blue</t>
  </si>
  <si>
    <t>Ровница Black lila</t>
  </si>
  <si>
    <t>Turquoise blue 8/1</t>
  </si>
  <si>
    <t>бирюзово-гол</t>
  </si>
  <si>
    <t>Blue 8/2</t>
  </si>
  <si>
    <t>Аделета</t>
  </si>
  <si>
    <t>Green-Yellow 8/1</t>
  </si>
  <si>
    <t xml:space="preserve">Blue 8/1 </t>
  </si>
  <si>
    <t>Спицы круговые 100см с удлиненным кончиком для тонкой пряжи 3.5мм</t>
  </si>
  <si>
    <t>ADDI Прямые спицы, никелированные, 35 см 2шт 3,0мм</t>
  </si>
  <si>
    <t>Flame 8/1</t>
  </si>
  <si>
    <t>ADDI Спицы круговые супергладкие 100 см, никель 4мм</t>
  </si>
  <si>
    <t>Спицы круговые 100см с удлиненным кончиком для тонкой пряжи 2мм</t>
  </si>
  <si>
    <t>крючок 4мм</t>
  </si>
  <si>
    <t>Спицы круговые 100см с удлиненным кончиком для тонкой пряжи 4.5мм</t>
  </si>
  <si>
    <t>примерный расчет ТР!!!</t>
  </si>
  <si>
    <t>цена закупки</t>
  </si>
  <si>
    <t>цена розничная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</si>
</sst>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63"/>
      <name val="Verdana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1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 vertical="center"/>
    </xf>
    <xf numFmtId="0" fontId="1" fillId="34" borderId="11" xfId="0" applyNumberFormat="1" applyFont="1" applyFill="1" applyBorder="1" applyAlignment="1">
      <alignment horizontal="center" wrapText="1"/>
    </xf>
    <xf numFmtId="2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17.140625" defaultRowHeight="12.75" customHeight="1"/>
  <cols>
    <col min="1" max="1" width="17.140625" style="0" customWidth="1"/>
    <col min="2" max="2" width="9.57421875" style="0" customWidth="1"/>
    <col min="3" max="3" width="20.421875" style="0" customWidth="1"/>
    <col min="4" max="4" width="7.7109375" style="9" customWidth="1"/>
    <col min="5" max="5" width="7.8515625" style="0" customWidth="1"/>
    <col min="6" max="6" width="7.140625" style="0" customWidth="1"/>
    <col min="7" max="7" width="7.00390625" style="0" customWidth="1"/>
    <col min="8" max="8" width="8.00390625" style="13" customWidth="1"/>
    <col min="9" max="9" width="7.8515625" style="0" customWidth="1"/>
    <col min="10" max="10" width="17.140625" style="0" customWidth="1"/>
    <col min="11" max="11" width="7.7109375" style="0" customWidth="1"/>
    <col min="12" max="19" width="17.140625" style="0" customWidth="1"/>
  </cols>
  <sheetData>
    <row r="1" spans="4:6" ht="12.75" customHeight="1">
      <c r="D1" s="9" t="s">
        <v>68</v>
      </c>
      <c r="F1" t="s">
        <v>69</v>
      </c>
    </row>
    <row r="2" spans="2:6" ht="12.75" customHeight="1">
      <c r="B2" t="s">
        <v>37</v>
      </c>
      <c r="C2" t="s">
        <v>34</v>
      </c>
      <c r="D2" s="9">
        <v>1.792</v>
      </c>
      <c r="F2">
        <v>1.97</v>
      </c>
    </row>
    <row r="3" spans="3:6" ht="12.75" customHeight="1">
      <c r="C3" t="s">
        <v>35</v>
      </c>
      <c r="D3" s="9">
        <v>1.519</v>
      </c>
      <c r="F3">
        <v>1.67</v>
      </c>
    </row>
    <row r="4" spans="3:6" ht="12.75" customHeight="1">
      <c r="C4" t="s">
        <v>36</v>
      </c>
      <c r="D4" s="9">
        <v>1.61</v>
      </c>
      <c r="F4">
        <v>1.77</v>
      </c>
    </row>
    <row r="6" spans="1:8" ht="12.75" customHeight="1">
      <c r="A6" s="9" t="s">
        <v>67</v>
      </c>
      <c r="C6" s="4" t="s">
        <v>32</v>
      </c>
      <c r="D6" s="21"/>
      <c r="E6" s="4">
        <v>0.04</v>
      </c>
      <c r="H6" s="3"/>
    </row>
    <row r="7" spans="1:11" ht="49.5" customHeight="1">
      <c r="A7" s="24" t="s">
        <v>9</v>
      </c>
      <c r="B7" s="24" t="s">
        <v>23</v>
      </c>
      <c r="C7" s="24" t="s">
        <v>24</v>
      </c>
      <c r="D7" s="24" t="s">
        <v>33</v>
      </c>
      <c r="E7" s="24" t="s">
        <v>25</v>
      </c>
      <c r="F7" s="25" t="s">
        <v>27</v>
      </c>
      <c r="G7" s="26" t="s">
        <v>26</v>
      </c>
      <c r="H7" s="27" t="s">
        <v>28</v>
      </c>
      <c r="I7" s="28" t="s">
        <v>29</v>
      </c>
      <c r="J7" s="28" t="s">
        <v>30</v>
      </c>
      <c r="K7" s="26" t="s">
        <v>31</v>
      </c>
    </row>
    <row r="8" spans="1:8" ht="12.75" customHeight="1">
      <c r="A8" s="9" t="s">
        <v>40</v>
      </c>
      <c r="C8" s="1" t="s">
        <v>10</v>
      </c>
      <c r="D8" s="1">
        <v>120</v>
      </c>
      <c r="E8" s="5">
        <f>$D$2</f>
        <v>1.792</v>
      </c>
      <c r="F8" s="4">
        <f>D8*E8</f>
        <v>215.04</v>
      </c>
      <c r="G8" s="3">
        <f>F8*$E$6</f>
        <v>8.6016</v>
      </c>
      <c r="H8" s="2">
        <f>F8+G8</f>
        <v>223.64159999999998</v>
      </c>
    </row>
    <row r="9" spans="1:8" ht="12.75" customHeight="1">
      <c r="A9" s="9" t="s">
        <v>40</v>
      </c>
      <c r="C9" s="6" t="s">
        <v>49</v>
      </c>
      <c r="D9" s="1">
        <v>200</v>
      </c>
      <c r="E9" s="5">
        <f>$D$2</f>
        <v>1.792</v>
      </c>
      <c r="F9" s="4">
        <f>D9*E9</f>
        <v>358.40000000000003</v>
      </c>
      <c r="G9" s="3">
        <f>F9*$E$6</f>
        <v>14.336000000000002</v>
      </c>
      <c r="H9" s="2">
        <f>F9+G9</f>
        <v>372.73600000000005</v>
      </c>
    </row>
    <row r="10" spans="1:11" ht="12.75" customHeight="1">
      <c r="A10" s="14"/>
      <c r="B10" s="15"/>
      <c r="C10" s="16"/>
      <c r="D10" s="22"/>
      <c r="E10" s="17"/>
      <c r="F10" s="18"/>
      <c r="G10" s="19"/>
      <c r="H10" s="20">
        <f>SUM(H8:H9)</f>
        <v>596.3776</v>
      </c>
      <c r="I10" s="15"/>
      <c r="J10" s="15"/>
      <c r="K10" s="23">
        <f>I10-H10</f>
        <v>-596.3776</v>
      </c>
    </row>
    <row r="11" spans="1:8" ht="12.75" customHeight="1">
      <c r="A11" s="1" t="s">
        <v>21</v>
      </c>
      <c r="B11" s="1"/>
      <c r="C11" s="6" t="s">
        <v>46</v>
      </c>
      <c r="D11" s="9">
        <v>80</v>
      </c>
      <c r="E11" s="5">
        <f>$D$2</f>
        <v>1.792</v>
      </c>
      <c r="F11" s="4">
        <f>D11*E11</f>
        <v>143.36</v>
      </c>
      <c r="G11" s="3">
        <f>F11*$E$6</f>
        <v>5.734400000000001</v>
      </c>
      <c r="H11" s="2">
        <f>F11+G11</f>
        <v>149.0944</v>
      </c>
    </row>
    <row r="12" spans="1:8" ht="12.75" customHeight="1">
      <c r="A12" s="1" t="s">
        <v>21</v>
      </c>
      <c r="B12" s="1"/>
      <c r="C12" s="6" t="s">
        <v>46</v>
      </c>
      <c r="D12" s="9">
        <v>80</v>
      </c>
      <c r="E12" s="5">
        <f>$D$2</f>
        <v>1.792</v>
      </c>
      <c r="F12" s="4">
        <f>D12*E12</f>
        <v>143.36</v>
      </c>
      <c r="G12" s="3">
        <f>F12*$E$6</f>
        <v>5.734400000000001</v>
      </c>
      <c r="H12" s="2">
        <f>F12+G12</f>
        <v>149.0944</v>
      </c>
    </row>
    <row r="13" spans="1:8" ht="12.75" customHeight="1">
      <c r="A13" s="1" t="s">
        <v>21</v>
      </c>
      <c r="B13" s="1"/>
      <c r="C13" s="1" t="s">
        <v>20</v>
      </c>
      <c r="D13" s="9">
        <v>122</v>
      </c>
      <c r="E13" s="5">
        <f>$D$2</f>
        <v>1.792</v>
      </c>
      <c r="F13" s="4">
        <f>D13*E13</f>
        <v>218.624</v>
      </c>
      <c r="G13" s="3">
        <f>F13*$E$6</f>
        <v>8.74496</v>
      </c>
      <c r="H13" s="2">
        <f>F13+G13</f>
        <v>227.36896</v>
      </c>
    </row>
    <row r="14" spans="1:8" ht="12.75" customHeight="1">
      <c r="A14" s="1" t="s">
        <v>21</v>
      </c>
      <c r="B14" s="1"/>
      <c r="C14" s="1" t="s">
        <v>19</v>
      </c>
      <c r="D14" s="10">
        <v>0</v>
      </c>
      <c r="E14" s="5">
        <f>$D$2</f>
        <v>1.792</v>
      </c>
      <c r="F14" s="4">
        <f>D14*E14</f>
        <v>0</v>
      </c>
      <c r="G14" s="3">
        <f>F14*$E$6</f>
        <v>0</v>
      </c>
      <c r="H14" s="2">
        <f>F14+G14</f>
        <v>0</v>
      </c>
    </row>
    <row r="15" spans="1:8" ht="12.75" customHeight="1">
      <c r="A15" s="1" t="s">
        <v>21</v>
      </c>
      <c r="B15" s="1"/>
      <c r="C15" s="1" t="s">
        <v>3</v>
      </c>
      <c r="D15" s="10">
        <v>0</v>
      </c>
      <c r="E15" s="5">
        <f>$D$2</f>
        <v>1.792</v>
      </c>
      <c r="F15" s="4">
        <f>D15*E15</f>
        <v>0</v>
      </c>
      <c r="G15" s="3">
        <f>F15*$E$6</f>
        <v>0</v>
      </c>
      <c r="H15" s="2">
        <f>F15+G15</f>
        <v>0</v>
      </c>
    </row>
    <row r="16" spans="1:8" ht="12.75" customHeight="1">
      <c r="A16" s="1" t="s">
        <v>21</v>
      </c>
      <c r="B16" s="1"/>
      <c r="C16" s="9" t="s">
        <v>60</v>
      </c>
      <c r="D16" s="1">
        <v>1</v>
      </c>
      <c r="E16" s="5">
        <v>133.7</v>
      </c>
      <c r="F16" s="4">
        <f>D16*E16</f>
        <v>133.7</v>
      </c>
      <c r="G16" s="3">
        <f>F16*$E$6</f>
        <v>5.348</v>
      </c>
      <c r="H16" s="2">
        <f>F16+G16</f>
        <v>139.048</v>
      </c>
    </row>
    <row r="17" spans="1:8" ht="12.75" customHeight="1">
      <c r="A17" s="1" t="s">
        <v>21</v>
      </c>
      <c r="C17" t="s">
        <v>62</v>
      </c>
      <c r="D17" s="9">
        <v>126</v>
      </c>
      <c r="E17" s="5">
        <f>$D$2</f>
        <v>1.792</v>
      </c>
      <c r="F17" s="4">
        <f>D17*E17</f>
        <v>225.792</v>
      </c>
      <c r="G17" s="3">
        <f>F17*$E$6</f>
        <v>9.03168</v>
      </c>
      <c r="H17" s="2">
        <f>F17+G17</f>
        <v>234.82368</v>
      </c>
    </row>
    <row r="18" spans="1:8" ht="12.75" customHeight="1">
      <c r="A18" s="1" t="s">
        <v>21</v>
      </c>
      <c r="C18" t="s">
        <v>58</v>
      </c>
      <c r="D18" s="9">
        <v>118</v>
      </c>
      <c r="E18" s="5">
        <f>$D$2</f>
        <v>1.792</v>
      </c>
      <c r="F18" s="4">
        <f>D18*E18</f>
        <v>211.45600000000002</v>
      </c>
      <c r="G18" s="3">
        <f>F18*$E$6</f>
        <v>8.45824</v>
      </c>
      <c r="H18" s="2">
        <f>F18+G18</f>
        <v>219.91424</v>
      </c>
    </row>
    <row r="19" spans="1:8" ht="12.75" customHeight="1">
      <c r="A19" s="1" t="s">
        <v>21</v>
      </c>
      <c r="C19" t="s">
        <v>12</v>
      </c>
      <c r="D19" s="9">
        <v>140</v>
      </c>
      <c r="E19" s="5">
        <f>$D$2</f>
        <v>1.792</v>
      </c>
      <c r="F19" s="4">
        <f>D19*E19</f>
        <v>250.88</v>
      </c>
      <c r="G19" s="3">
        <f>F19*$E$6</f>
        <v>10.0352</v>
      </c>
      <c r="H19" s="2">
        <f>F19+G19</f>
        <v>260.91519999999997</v>
      </c>
    </row>
    <row r="20" spans="1:11" ht="12.75" customHeight="1">
      <c r="A20" s="14"/>
      <c r="B20" s="15"/>
      <c r="C20" s="16"/>
      <c r="D20" s="22"/>
      <c r="E20" s="17"/>
      <c r="F20" s="18"/>
      <c r="G20" s="19"/>
      <c r="H20" s="20">
        <f>SUM(H11:H19)</f>
        <v>1380.2588799999999</v>
      </c>
      <c r="I20" s="15"/>
      <c r="J20" s="15"/>
      <c r="K20" s="23">
        <f>I20-H20</f>
        <v>-1380.2588799999999</v>
      </c>
    </row>
    <row r="21" spans="1:8" ht="12.75" customHeight="1">
      <c r="A21" s="1" t="s">
        <v>16</v>
      </c>
      <c r="B21" s="1"/>
      <c r="C21" s="1" t="s">
        <v>17</v>
      </c>
      <c r="D21" s="1">
        <v>260</v>
      </c>
      <c r="E21" s="5">
        <f>$D$4</f>
        <v>1.61</v>
      </c>
      <c r="F21" s="4">
        <f>D21*E21</f>
        <v>418.6</v>
      </c>
      <c r="G21" s="3">
        <f>F21*$E$6</f>
        <v>16.744</v>
      </c>
      <c r="H21" s="2">
        <f>F21+G21</f>
        <v>435.34400000000005</v>
      </c>
    </row>
    <row r="22" spans="1:8" ht="12.75" customHeight="1">
      <c r="A22" s="1" t="s">
        <v>16</v>
      </c>
      <c r="B22" s="1"/>
      <c r="C22" s="1" t="s">
        <v>14</v>
      </c>
      <c r="D22" s="1">
        <v>164</v>
      </c>
      <c r="E22" s="5">
        <f>$D$4</f>
        <v>1.61</v>
      </c>
      <c r="F22" s="4">
        <f>D22*E22</f>
        <v>264.04</v>
      </c>
      <c r="G22" s="3">
        <f>F22*$E$6</f>
        <v>10.5616</v>
      </c>
      <c r="H22" s="2">
        <f>F22+G22</f>
        <v>274.6016</v>
      </c>
    </row>
    <row r="23" spans="1:8" ht="12.75" customHeight="1">
      <c r="A23" s="1" t="s">
        <v>16</v>
      </c>
      <c r="B23" s="1"/>
      <c r="C23" s="1" t="s">
        <v>4</v>
      </c>
      <c r="D23" s="1">
        <v>204</v>
      </c>
      <c r="E23" s="5">
        <f>$D$4</f>
        <v>1.61</v>
      </c>
      <c r="F23" s="4">
        <f>D23*E23</f>
        <v>328.44</v>
      </c>
      <c r="G23" s="3">
        <f>F23*$E$6</f>
        <v>13.1376</v>
      </c>
      <c r="H23" s="2">
        <f>F23+G23</f>
        <v>341.5776</v>
      </c>
    </row>
    <row r="24" spans="1:11" ht="12.75" customHeight="1">
      <c r="A24" s="14"/>
      <c r="B24" s="15"/>
      <c r="C24" s="16"/>
      <c r="D24" s="22"/>
      <c r="E24" s="17"/>
      <c r="F24" s="18"/>
      <c r="G24" s="19"/>
      <c r="H24" s="20">
        <f>SUM(H21:H23)</f>
        <v>1051.5232</v>
      </c>
      <c r="I24" s="15"/>
      <c r="J24" s="15"/>
      <c r="K24" s="23">
        <f>I24-H24</f>
        <v>-1051.5232</v>
      </c>
    </row>
    <row r="25" spans="1:8" ht="12.75" customHeight="1">
      <c r="A25" s="1" t="s">
        <v>7</v>
      </c>
      <c r="B25" s="1"/>
      <c r="C25" s="1" t="s">
        <v>10</v>
      </c>
      <c r="D25" s="1">
        <v>120</v>
      </c>
      <c r="E25" s="5">
        <f>$D$2</f>
        <v>1.792</v>
      </c>
      <c r="F25" s="4">
        <f>D25*E25</f>
        <v>215.04</v>
      </c>
      <c r="G25" s="3">
        <f>F25*$E$6</f>
        <v>8.6016</v>
      </c>
      <c r="H25" s="2">
        <f>F25+G25</f>
        <v>223.64159999999998</v>
      </c>
    </row>
    <row r="26" spans="1:8" ht="12.75" customHeight="1">
      <c r="A26" s="1" t="s">
        <v>7</v>
      </c>
      <c r="B26" s="1"/>
      <c r="C26" s="1" t="s">
        <v>5</v>
      </c>
      <c r="D26" s="1">
        <v>212</v>
      </c>
      <c r="E26" s="5">
        <f>$D$2</f>
        <v>1.792</v>
      </c>
      <c r="F26" s="4">
        <f>D26*E26</f>
        <v>379.904</v>
      </c>
      <c r="G26" s="3">
        <f>F26*$E$6</f>
        <v>15.19616</v>
      </c>
      <c r="H26" s="2">
        <f>F26+G26</f>
        <v>395.10016</v>
      </c>
    </row>
    <row r="27" spans="1:8" ht="12.75" customHeight="1">
      <c r="A27" s="1" t="s">
        <v>13</v>
      </c>
      <c r="B27" s="1"/>
      <c r="C27" s="1" t="s">
        <v>22</v>
      </c>
      <c r="D27" s="1">
        <v>190</v>
      </c>
      <c r="E27" s="5">
        <f>$D$2</f>
        <v>1.792</v>
      </c>
      <c r="F27" s="4">
        <f>D27*E27</f>
        <v>340.48</v>
      </c>
      <c r="G27" s="3">
        <f>F27*$E$6</f>
        <v>13.619200000000001</v>
      </c>
      <c r="H27" s="2">
        <f>F27+G27</f>
        <v>354.0992</v>
      </c>
    </row>
    <row r="28" spans="1:11" ht="12.75" customHeight="1">
      <c r="A28" s="14"/>
      <c r="B28" s="15"/>
      <c r="C28" s="16"/>
      <c r="D28" s="22"/>
      <c r="E28" s="17"/>
      <c r="F28" s="18"/>
      <c r="G28" s="19"/>
      <c r="H28" s="20">
        <f>SUM(H25:H27)</f>
        <v>972.84096</v>
      </c>
      <c r="I28" s="15"/>
      <c r="J28" s="15"/>
      <c r="K28" s="23">
        <f>I28-H28</f>
        <v>-972.84096</v>
      </c>
    </row>
    <row r="29" spans="1:8" ht="12.75" customHeight="1">
      <c r="A29" s="1" t="s">
        <v>2</v>
      </c>
      <c r="B29" s="1"/>
      <c r="C29" s="1" t="s">
        <v>12</v>
      </c>
      <c r="D29" s="1">
        <v>366</v>
      </c>
      <c r="E29" s="5">
        <f>$D$2</f>
        <v>1.792</v>
      </c>
      <c r="F29" s="4">
        <f>D29*E29</f>
        <v>655.872</v>
      </c>
      <c r="G29" s="3">
        <f>F29*$E$6</f>
        <v>26.23488</v>
      </c>
      <c r="H29" s="2">
        <f>F29+G29</f>
        <v>682.1068799999999</v>
      </c>
    </row>
    <row r="30" spans="1:8" ht="12.75" customHeight="1">
      <c r="A30" s="1" t="s">
        <v>2</v>
      </c>
      <c r="B30" s="1"/>
      <c r="C30" s="1" t="s">
        <v>0</v>
      </c>
      <c r="D30" s="1">
        <v>0</v>
      </c>
      <c r="E30" s="5">
        <f>$D$2</f>
        <v>1.792</v>
      </c>
      <c r="F30" s="4">
        <f>D30*E30</f>
        <v>0</v>
      </c>
      <c r="G30" s="3">
        <f>F30*$E$6</f>
        <v>0</v>
      </c>
      <c r="H30" s="2">
        <f>F30+G30</f>
        <v>0</v>
      </c>
    </row>
    <row r="31" spans="1:11" ht="12.75" customHeight="1">
      <c r="A31" s="14"/>
      <c r="B31" s="15"/>
      <c r="C31" s="16"/>
      <c r="D31" s="22"/>
      <c r="E31" s="17"/>
      <c r="F31" s="18"/>
      <c r="G31" s="19"/>
      <c r="H31" s="20">
        <f>SUM(H29:H30)</f>
        <v>682.1068799999999</v>
      </c>
      <c r="I31" s="15"/>
      <c r="J31" s="15"/>
      <c r="K31" s="23">
        <f>I31-H31</f>
        <v>-682.1068799999999</v>
      </c>
    </row>
    <row r="32" spans="1:8" ht="12.75" customHeight="1">
      <c r="A32" s="1" t="s">
        <v>8</v>
      </c>
      <c r="B32" s="1"/>
      <c r="C32" s="1" t="s">
        <v>10</v>
      </c>
      <c r="D32" s="1">
        <v>240</v>
      </c>
      <c r="E32" s="5">
        <f>$D$2</f>
        <v>1.792</v>
      </c>
      <c r="F32" s="4">
        <f>D32*E32</f>
        <v>430.08</v>
      </c>
      <c r="G32" s="3">
        <f>F32*$E$6</f>
        <v>17.2032</v>
      </c>
      <c r="H32" s="2">
        <f>F32+G32</f>
        <v>447.28319999999997</v>
      </c>
    </row>
    <row r="33" spans="1:11" ht="12.75" customHeight="1">
      <c r="A33" s="14"/>
      <c r="B33" s="15"/>
      <c r="C33" s="16"/>
      <c r="D33" s="22"/>
      <c r="E33" s="17"/>
      <c r="F33" s="18"/>
      <c r="G33" s="19"/>
      <c r="H33" s="20">
        <f>SUM(H32:H32)</f>
        <v>447.28319999999997</v>
      </c>
      <c r="I33" s="15"/>
      <c r="J33" s="15"/>
      <c r="K33" s="23">
        <f>I33-H33</f>
        <v>-447.28319999999997</v>
      </c>
    </row>
    <row r="34" spans="1:8" ht="12.75" customHeight="1">
      <c r="A34" s="9" t="s">
        <v>41</v>
      </c>
      <c r="C34" s="6" t="s">
        <v>49</v>
      </c>
      <c r="D34" s="1">
        <v>400</v>
      </c>
      <c r="E34" s="5">
        <f>$D$2</f>
        <v>1.792</v>
      </c>
      <c r="F34" s="4">
        <f>D34*E34</f>
        <v>716.8000000000001</v>
      </c>
      <c r="G34" s="3">
        <f>F34*$E$6</f>
        <v>28.672000000000004</v>
      </c>
      <c r="H34" s="2">
        <f>F34+G34</f>
        <v>745.4720000000001</v>
      </c>
    </row>
    <row r="35" spans="1:8" ht="12.75" customHeight="1">
      <c r="A35" s="9" t="s">
        <v>41</v>
      </c>
      <c r="C35" s="1" t="s">
        <v>43</v>
      </c>
      <c r="D35" s="9">
        <v>1</v>
      </c>
      <c r="E35">
        <v>1911</v>
      </c>
      <c r="F35" s="4">
        <f>D35*E35</f>
        <v>1911</v>
      </c>
      <c r="G35" s="3">
        <f>F35*$E$6</f>
        <v>76.44</v>
      </c>
      <c r="H35" s="2">
        <f>F35+G35</f>
        <v>1987.44</v>
      </c>
    </row>
    <row r="36" spans="1:8" ht="12.75" customHeight="1">
      <c r="A36" s="9" t="s">
        <v>41</v>
      </c>
      <c r="C36" t="s">
        <v>42</v>
      </c>
      <c r="D36" s="9">
        <v>250</v>
      </c>
      <c r="E36" s="5">
        <f>$D$2</f>
        <v>1.792</v>
      </c>
      <c r="F36" s="4">
        <f>D36*E36</f>
        <v>448</v>
      </c>
      <c r="G36" s="3">
        <f>F36*$E$6</f>
        <v>17.92</v>
      </c>
      <c r="H36" s="2">
        <f>F36+G36</f>
        <v>465.92</v>
      </c>
    </row>
    <row r="37" spans="1:8" ht="12.75" customHeight="1">
      <c r="A37" s="9" t="s">
        <v>41</v>
      </c>
      <c r="C37" t="s">
        <v>44</v>
      </c>
      <c r="D37" s="11">
        <v>412</v>
      </c>
      <c r="E37" s="5">
        <f>$D$2</f>
        <v>1.792</v>
      </c>
      <c r="F37" s="4">
        <f>D37*E37</f>
        <v>738.304</v>
      </c>
      <c r="G37" s="3">
        <f>F37*$E$6</f>
        <v>29.53216</v>
      </c>
      <c r="H37" s="2">
        <f>F37+G37</f>
        <v>767.83616</v>
      </c>
    </row>
    <row r="38" spans="1:8" ht="12.75" customHeight="1">
      <c r="A38" s="9" t="s">
        <v>41</v>
      </c>
      <c r="C38" s="1" t="s">
        <v>10</v>
      </c>
      <c r="D38" s="1">
        <v>480</v>
      </c>
      <c r="E38" s="5">
        <f>$D$2</f>
        <v>1.792</v>
      </c>
      <c r="F38" s="4">
        <f>D38*E38</f>
        <v>860.16</v>
      </c>
      <c r="G38" s="3">
        <f>F38*$E$6</f>
        <v>34.4064</v>
      </c>
      <c r="H38" s="2">
        <f>F38+G38</f>
        <v>894.5663999999999</v>
      </c>
    </row>
    <row r="39" spans="1:8" ht="12.75" customHeight="1">
      <c r="A39" s="9" t="s">
        <v>41</v>
      </c>
      <c r="C39" s="6" t="s">
        <v>46</v>
      </c>
      <c r="D39" s="9">
        <v>154</v>
      </c>
      <c r="E39" s="5">
        <f>$D$2</f>
        <v>1.792</v>
      </c>
      <c r="F39" s="4">
        <f>D39*E39</f>
        <v>275.968</v>
      </c>
      <c r="G39" s="3">
        <f>F39*$E$6</f>
        <v>11.038720000000001</v>
      </c>
      <c r="H39" s="2">
        <f>F39+G39</f>
        <v>287.00672000000003</v>
      </c>
    </row>
    <row r="40" spans="1:8" ht="12.75" customHeight="1">
      <c r="A40" s="9" t="s">
        <v>41</v>
      </c>
      <c r="C40" s="6" t="s">
        <v>45</v>
      </c>
      <c r="D40" s="9">
        <v>214</v>
      </c>
      <c r="E40" s="5">
        <f>$D$2</f>
        <v>1.792</v>
      </c>
      <c r="F40" s="4">
        <f>D40*E40</f>
        <v>383.488</v>
      </c>
      <c r="G40" s="3">
        <f>F40*$E$6</f>
        <v>15.33952</v>
      </c>
      <c r="H40" s="2">
        <f>F40+G40</f>
        <v>398.82752</v>
      </c>
    </row>
    <row r="41" spans="1:8" ht="12.75" customHeight="1">
      <c r="A41" s="9" t="s">
        <v>41</v>
      </c>
      <c r="C41" s="6" t="s">
        <v>51</v>
      </c>
      <c r="D41" s="9">
        <v>466</v>
      </c>
      <c r="E41" s="5">
        <f>$D$2</f>
        <v>1.792</v>
      </c>
      <c r="F41" s="4">
        <f>D41*E41</f>
        <v>835.072</v>
      </c>
      <c r="G41" s="3">
        <f>F41*$E$6</f>
        <v>33.40288</v>
      </c>
      <c r="H41" s="2">
        <f>F41+G41</f>
        <v>868.47488</v>
      </c>
    </row>
    <row r="42" spans="1:8" ht="12.75" customHeight="1">
      <c r="A42" s="9" t="s">
        <v>41</v>
      </c>
      <c r="C42" s="6" t="s">
        <v>52</v>
      </c>
      <c r="D42" s="9">
        <v>240</v>
      </c>
      <c r="E42" s="5">
        <f>$D$4</f>
        <v>1.61</v>
      </c>
      <c r="F42" s="4">
        <f>D42*E42</f>
        <v>386.40000000000003</v>
      </c>
      <c r="G42" s="3">
        <f>F42*$E$6</f>
        <v>15.456000000000001</v>
      </c>
      <c r="H42" s="2">
        <f>F42+G42</f>
        <v>401.85600000000005</v>
      </c>
    </row>
    <row r="43" spans="1:8" ht="12.75" customHeight="1">
      <c r="A43" s="9" t="s">
        <v>41</v>
      </c>
      <c r="C43" s="6" t="s">
        <v>53</v>
      </c>
      <c r="D43" s="9">
        <v>238</v>
      </c>
      <c r="E43" s="5">
        <f>$D$4</f>
        <v>1.61</v>
      </c>
      <c r="F43" s="4">
        <f>D43*E43</f>
        <v>383.18</v>
      </c>
      <c r="G43" s="3">
        <f>F43*$E$6</f>
        <v>15.327200000000001</v>
      </c>
      <c r="H43" s="2">
        <f>F43+G43</f>
        <v>398.5072</v>
      </c>
    </row>
    <row r="44" spans="1:8" ht="12.75" customHeight="1">
      <c r="A44" s="9" t="s">
        <v>41</v>
      </c>
      <c r="B44" s="1"/>
      <c r="C44" s="6" t="s">
        <v>47</v>
      </c>
      <c r="D44" s="1">
        <v>240</v>
      </c>
      <c r="E44" s="5">
        <f>$D$4</f>
        <v>1.61</v>
      </c>
      <c r="F44" s="4">
        <f>D44*E44</f>
        <v>386.40000000000003</v>
      </c>
      <c r="G44" s="3">
        <f>F44*$E$6</f>
        <v>15.456000000000001</v>
      </c>
      <c r="H44" s="2">
        <f>F44+G44</f>
        <v>401.85600000000005</v>
      </c>
    </row>
    <row r="45" spans="1:8" ht="12.75" customHeight="1">
      <c r="A45" s="9" t="s">
        <v>41</v>
      </c>
      <c r="B45" t="s">
        <v>55</v>
      </c>
      <c r="C45" t="s">
        <v>54</v>
      </c>
      <c r="D45" s="9">
        <v>280</v>
      </c>
      <c r="E45" s="5">
        <f>$D$2</f>
        <v>1.792</v>
      </c>
      <c r="F45" s="4">
        <f>D45*E45</f>
        <v>501.76</v>
      </c>
      <c r="G45" s="3">
        <f>F45*$E$6</f>
        <v>20.0704</v>
      </c>
      <c r="H45" s="2">
        <f>F45+G45</f>
        <v>521.8303999999999</v>
      </c>
    </row>
    <row r="46" spans="1:8" ht="12.75" customHeight="1">
      <c r="A46" s="9" t="s">
        <v>41</v>
      </c>
      <c r="C46" s="1" t="s">
        <v>3</v>
      </c>
      <c r="D46" s="9">
        <v>0</v>
      </c>
      <c r="E46" s="5">
        <f>$D$2</f>
        <v>1.792</v>
      </c>
      <c r="F46" s="4">
        <f>D46*E46</f>
        <v>0</v>
      </c>
      <c r="G46" s="3">
        <f>F46*$E$6</f>
        <v>0</v>
      </c>
      <c r="H46" s="2">
        <f>F46+G46</f>
        <v>0</v>
      </c>
    </row>
    <row r="47" spans="1:8" ht="12.75" customHeight="1">
      <c r="A47" s="9" t="s">
        <v>41</v>
      </c>
      <c r="C47" t="s">
        <v>56</v>
      </c>
      <c r="D47" s="9">
        <v>228</v>
      </c>
      <c r="E47" s="5">
        <f>$D$2</f>
        <v>1.792</v>
      </c>
      <c r="F47" s="4">
        <f>D47*E47</f>
        <v>408.576</v>
      </c>
      <c r="G47" s="3">
        <f>F47*$E$6</f>
        <v>16.343040000000002</v>
      </c>
      <c r="H47" s="2">
        <f>F47+G47</f>
        <v>424.91904</v>
      </c>
    </row>
    <row r="48" spans="1:8" ht="12.75" customHeight="1">
      <c r="A48" s="9" t="s">
        <v>41</v>
      </c>
      <c r="C48" t="s">
        <v>48</v>
      </c>
      <c r="D48" s="9">
        <v>210</v>
      </c>
      <c r="E48" s="5">
        <f>$D$2</f>
        <v>1.792</v>
      </c>
      <c r="F48" s="4">
        <f>D48*E48</f>
        <v>376.32</v>
      </c>
      <c r="G48" s="3">
        <f>F48*$E$6</f>
        <v>15.0528</v>
      </c>
      <c r="H48" s="2">
        <f>F48+G48</f>
        <v>391.3728</v>
      </c>
    </row>
    <row r="49" spans="1:8" ht="12.75" customHeight="1">
      <c r="A49" s="9" t="s">
        <v>41</v>
      </c>
      <c r="C49" s="9" t="s">
        <v>60</v>
      </c>
      <c r="D49" s="9">
        <v>1</v>
      </c>
      <c r="E49">
        <v>133.7</v>
      </c>
      <c r="F49" s="4">
        <f>D49*E49</f>
        <v>133.7</v>
      </c>
      <c r="G49" s="3">
        <f>F49*$E$6</f>
        <v>5.348</v>
      </c>
      <c r="H49" s="2">
        <f>F49+G49</f>
        <v>139.048</v>
      </c>
    </row>
    <row r="50" spans="1:8" ht="12.75" customHeight="1">
      <c r="A50" s="9" t="s">
        <v>41</v>
      </c>
      <c r="C50" s="9" t="s">
        <v>63</v>
      </c>
      <c r="D50" s="9">
        <v>1</v>
      </c>
      <c r="E50">
        <v>151.89</v>
      </c>
      <c r="F50" s="4">
        <f>D50*E50</f>
        <v>151.89</v>
      </c>
      <c r="G50" s="3">
        <f>F50*$E$6</f>
        <v>6.0756</v>
      </c>
      <c r="H50" s="2">
        <f>F50+G50</f>
        <v>157.9656</v>
      </c>
    </row>
    <row r="51" spans="1:11" ht="12.75" customHeight="1">
      <c r="A51" s="14"/>
      <c r="B51" s="15"/>
      <c r="C51" s="16"/>
      <c r="D51" s="22"/>
      <c r="E51" s="17"/>
      <c r="F51" s="18"/>
      <c r="G51" s="19"/>
      <c r="H51" s="20">
        <f>SUM(H34:H50)</f>
        <v>9252.89872</v>
      </c>
      <c r="I51" s="15"/>
      <c r="J51" s="15"/>
      <c r="K51" s="23">
        <f>I51-H51</f>
        <v>-9252.89872</v>
      </c>
    </row>
    <row r="52" spans="1:8" ht="12.75" customHeight="1">
      <c r="A52" s="1" t="s">
        <v>18</v>
      </c>
      <c r="B52" s="1"/>
      <c r="C52" s="1" t="s">
        <v>1</v>
      </c>
      <c r="D52" s="1">
        <v>240</v>
      </c>
      <c r="E52" s="5">
        <f>$D$2</f>
        <v>1.792</v>
      </c>
      <c r="F52" s="4">
        <f>D52*E52</f>
        <v>430.08</v>
      </c>
      <c r="G52" s="3">
        <f>F52*$E$6</f>
        <v>17.2032</v>
      </c>
      <c r="H52" s="2">
        <f>F52+G52</f>
        <v>447.28319999999997</v>
      </c>
    </row>
    <row r="53" spans="1:8" ht="12.75" customHeight="1">
      <c r="A53" s="1" t="s">
        <v>18</v>
      </c>
      <c r="B53" s="1"/>
      <c r="C53" s="6" t="s">
        <v>50</v>
      </c>
      <c r="D53" s="1">
        <v>508</v>
      </c>
      <c r="E53" s="5">
        <f>$D$3</f>
        <v>1.519</v>
      </c>
      <c r="F53" s="4">
        <f>D53*E53</f>
        <v>771.6519999999999</v>
      </c>
      <c r="G53" s="3">
        <f>F53*$E$6</f>
        <v>30.866079999999997</v>
      </c>
      <c r="H53" s="2">
        <f>F53+G53</f>
        <v>802.5180799999999</v>
      </c>
    </row>
    <row r="54" spans="1:8" ht="12.75" customHeight="1">
      <c r="A54" s="1" t="s">
        <v>18</v>
      </c>
      <c r="C54" s="9" t="s">
        <v>64</v>
      </c>
      <c r="D54" s="9">
        <v>1</v>
      </c>
      <c r="E54" s="5">
        <v>133.7</v>
      </c>
      <c r="F54" s="4">
        <f>D54*E54</f>
        <v>133.7</v>
      </c>
      <c r="G54" s="3">
        <f>F54*$E$6</f>
        <v>5.348</v>
      </c>
      <c r="H54" s="2">
        <f>F54+G54</f>
        <v>139.048</v>
      </c>
    </row>
    <row r="55" spans="1:8" ht="12.75" customHeight="1">
      <c r="A55" s="1" t="s">
        <v>18</v>
      </c>
      <c r="C55" s="7" t="s">
        <v>38</v>
      </c>
      <c r="D55" s="9">
        <v>1</v>
      </c>
      <c r="E55" s="5">
        <v>133.7</v>
      </c>
      <c r="F55" s="4">
        <f>D55*E55</f>
        <v>133.7</v>
      </c>
      <c r="G55" s="3">
        <f>F55*$E$6</f>
        <v>5.348</v>
      </c>
      <c r="H55" s="2">
        <f>F55+G55</f>
        <v>139.048</v>
      </c>
    </row>
    <row r="56" spans="1:8" ht="12.75" customHeight="1">
      <c r="A56" s="1" t="s">
        <v>18</v>
      </c>
      <c r="C56" s="7" t="s">
        <v>65</v>
      </c>
      <c r="D56" s="9">
        <v>1</v>
      </c>
      <c r="E56" s="5">
        <v>99.14</v>
      </c>
      <c r="F56" s="4">
        <f>D56*E56</f>
        <v>99.14</v>
      </c>
      <c r="G56" s="3">
        <f>F56*$E$6</f>
        <v>3.9656000000000002</v>
      </c>
      <c r="H56" s="2">
        <f>F56+G56</f>
        <v>103.1056</v>
      </c>
    </row>
    <row r="57" spans="1:8" ht="12.75" customHeight="1">
      <c r="A57" s="1" t="s">
        <v>18</v>
      </c>
      <c r="B57" s="8"/>
      <c r="C57" s="7" t="s">
        <v>39</v>
      </c>
      <c r="D57" s="9">
        <v>1</v>
      </c>
      <c r="E57" s="5">
        <v>88.22</v>
      </c>
      <c r="F57" s="4">
        <f>D57*E57</f>
        <v>88.22</v>
      </c>
      <c r="G57" s="3">
        <f>F57*$E$6</f>
        <v>3.5288</v>
      </c>
      <c r="H57" s="2">
        <f>F57+G57</f>
        <v>91.7488</v>
      </c>
    </row>
    <row r="58" spans="1:8" ht="12.75" customHeight="1">
      <c r="A58" s="1" t="s">
        <v>18</v>
      </c>
      <c r="C58" t="s">
        <v>44</v>
      </c>
      <c r="D58" s="11">
        <v>200</v>
      </c>
      <c r="E58" s="5">
        <f>$D$2</f>
        <v>1.792</v>
      </c>
      <c r="F58" s="4">
        <f>D58*E58</f>
        <v>358.40000000000003</v>
      </c>
      <c r="G58" s="3">
        <f>F58*$E$6</f>
        <v>14.336000000000002</v>
      </c>
      <c r="H58" s="2">
        <f>F58+G58</f>
        <v>372.73600000000005</v>
      </c>
    </row>
    <row r="59" spans="1:8" ht="12.75" customHeight="1">
      <c r="A59" s="1" t="s">
        <v>18</v>
      </c>
      <c r="C59" s="7" t="s">
        <v>48</v>
      </c>
      <c r="D59" s="9">
        <v>400</v>
      </c>
      <c r="E59" s="5">
        <f>$D$2</f>
        <v>1.792</v>
      </c>
      <c r="F59" s="4">
        <f>D59*E59</f>
        <v>716.8000000000001</v>
      </c>
      <c r="G59" s="3">
        <f>F59*$E$6</f>
        <v>28.672000000000004</v>
      </c>
      <c r="H59" s="2">
        <f>F59+G59</f>
        <v>745.4720000000001</v>
      </c>
    </row>
    <row r="60" spans="1:11" ht="12.75" customHeight="1">
      <c r="A60" s="14"/>
      <c r="B60" s="15"/>
      <c r="C60" s="16"/>
      <c r="D60" s="22"/>
      <c r="E60" s="17"/>
      <c r="F60" s="18"/>
      <c r="G60" s="19"/>
      <c r="H60" s="20">
        <f>SUM(H52:H59)</f>
        <v>2840.9596800000004</v>
      </c>
      <c r="I60" s="15"/>
      <c r="J60" s="15"/>
      <c r="K60" s="23">
        <f>I60-H60</f>
        <v>-2840.9596800000004</v>
      </c>
    </row>
    <row r="61" spans="1:8" ht="12.75" customHeight="1">
      <c r="A61" s="12" t="s">
        <v>57</v>
      </c>
      <c r="C61" t="s">
        <v>60</v>
      </c>
      <c r="D61" s="9">
        <v>1</v>
      </c>
      <c r="E61">
        <v>133.7</v>
      </c>
      <c r="F61" s="4">
        <f>D61*E61</f>
        <v>133.7</v>
      </c>
      <c r="G61" s="3">
        <f>F61*$E$6</f>
        <v>5.348</v>
      </c>
      <c r="H61" s="2">
        <f>F61+G61</f>
        <v>139.048</v>
      </c>
    </row>
    <row r="62" spans="1:8" ht="12.75" customHeight="1">
      <c r="A62" s="12" t="s">
        <v>57</v>
      </c>
      <c r="C62" t="s">
        <v>66</v>
      </c>
      <c r="D62" s="9">
        <v>1</v>
      </c>
      <c r="E62">
        <v>151.89</v>
      </c>
      <c r="F62" s="4">
        <f>D62*E62</f>
        <v>151.89</v>
      </c>
      <c r="G62" s="3">
        <f>F62*$E$6</f>
        <v>6.0756</v>
      </c>
      <c r="H62" s="2">
        <f>F62+G62</f>
        <v>157.9656</v>
      </c>
    </row>
    <row r="63" spans="1:8" ht="12.75" customHeight="1">
      <c r="A63" s="12" t="s">
        <v>57</v>
      </c>
      <c r="C63" t="s">
        <v>61</v>
      </c>
      <c r="D63" s="9">
        <v>1</v>
      </c>
      <c r="E63">
        <v>99.14</v>
      </c>
      <c r="F63" s="4">
        <f>D63*E63</f>
        <v>99.14</v>
      </c>
      <c r="G63" s="3">
        <f>F63*$E$6</f>
        <v>3.9656000000000002</v>
      </c>
      <c r="H63" s="2">
        <f>F63+G63</f>
        <v>103.1056</v>
      </c>
    </row>
    <row r="64" spans="1:11" ht="12.75" customHeight="1">
      <c r="A64" s="14"/>
      <c r="B64" s="15"/>
      <c r="C64" s="16"/>
      <c r="D64" s="22"/>
      <c r="E64" s="17"/>
      <c r="F64" s="18"/>
      <c r="G64" s="19"/>
      <c r="H64" s="20">
        <f>SUM(H61:H63)</f>
        <v>400.1192</v>
      </c>
      <c r="I64" s="15"/>
      <c r="J64" s="15"/>
      <c r="K64" s="23">
        <f>I64-H64</f>
        <v>-400.1192</v>
      </c>
    </row>
    <row r="65" spans="1:8" ht="12.75" customHeight="1">
      <c r="A65" s="1" t="s">
        <v>6</v>
      </c>
      <c r="B65" s="1"/>
      <c r="C65" s="1" t="s">
        <v>10</v>
      </c>
      <c r="D65" s="1">
        <v>120</v>
      </c>
      <c r="E65" s="5">
        <f>$D$2</f>
        <v>1.792</v>
      </c>
      <c r="F65" s="4">
        <f>D65*E65</f>
        <v>215.04</v>
      </c>
      <c r="G65" s="3">
        <f>F65*$E$6</f>
        <v>8.6016</v>
      </c>
      <c r="H65" s="2">
        <f>F65+G65</f>
        <v>223.64159999999998</v>
      </c>
    </row>
    <row r="66" spans="1:8" ht="12.75" customHeight="1">
      <c r="A66" s="1" t="s">
        <v>6</v>
      </c>
      <c r="C66" t="s">
        <v>44</v>
      </c>
      <c r="D66" s="11">
        <v>130</v>
      </c>
      <c r="E66" s="5">
        <f>$D$2</f>
        <v>1.792</v>
      </c>
      <c r="F66" s="4">
        <f>D66*E66</f>
        <v>232.96</v>
      </c>
      <c r="G66" s="3">
        <f>F66*$E$6</f>
        <v>9.3184</v>
      </c>
      <c r="H66" s="2">
        <f>F66+G66</f>
        <v>242.2784</v>
      </c>
    </row>
    <row r="67" spans="1:8" ht="12.75" customHeight="1">
      <c r="A67" s="1" t="s">
        <v>6</v>
      </c>
      <c r="C67" t="s">
        <v>59</v>
      </c>
      <c r="D67" s="9">
        <v>126</v>
      </c>
      <c r="E67" s="5">
        <f>$D$2</f>
        <v>1.792</v>
      </c>
      <c r="F67" s="4">
        <f>D67*E67</f>
        <v>225.792</v>
      </c>
      <c r="G67" s="3">
        <f>F67*$E$6</f>
        <v>9.03168</v>
      </c>
      <c r="H67" s="2">
        <f>F67+G67</f>
        <v>234.82368</v>
      </c>
    </row>
    <row r="68" spans="1:11" ht="12.75" customHeight="1">
      <c r="A68" s="14"/>
      <c r="B68" s="15"/>
      <c r="C68" s="16"/>
      <c r="D68" s="22"/>
      <c r="E68" s="17"/>
      <c r="F68" s="18"/>
      <c r="G68" s="19"/>
      <c r="H68" s="20">
        <f>SUM(H65:H67)</f>
        <v>700.7436799999999</v>
      </c>
      <c r="I68" s="15"/>
      <c r="J68" s="15"/>
      <c r="K68" s="23">
        <f>I68-H68</f>
        <v>-700.7436799999999</v>
      </c>
    </row>
    <row r="69" spans="1:8" ht="12.75" customHeight="1">
      <c r="A69" s="1" t="s">
        <v>15</v>
      </c>
      <c r="B69" s="1"/>
      <c r="C69" s="6" t="s">
        <v>47</v>
      </c>
      <c r="D69" s="1">
        <v>300</v>
      </c>
      <c r="E69" s="5">
        <f>$D$4</f>
        <v>1.61</v>
      </c>
      <c r="F69" s="4">
        <f>D69*E69</f>
        <v>483.00000000000006</v>
      </c>
      <c r="G69" s="3">
        <f>F69*$E$6</f>
        <v>19.320000000000004</v>
      </c>
      <c r="H69" s="2">
        <f>F69+G69</f>
        <v>502.32000000000005</v>
      </c>
    </row>
    <row r="70" spans="1:8" ht="12.75" customHeight="1">
      <c r="A70" s="1" t="s">
        <v>15</v>
      </c>
      <c r="B70" s="1"/>
      <c r="C70" s="6" t="s">
        <v>49</v>
      </c>
      <c r="D70" s="1">
        <v>400</v>
      </c>
      <c r="E70" s="5">
        <f>$D$2</f>
        <v>1.792</v>
      </c>
      <c r="F70" s="4">
        <f>D70*E70</f>
        <v>716.8000000000001</v>
      </c>
      <c r="G70" s="3">
        <f>F70*$E$6</f>
        <v>28.672000000000004</v>
      </c>
      <c r="H70" s="2">
        <f>F70+G70</f>
        <v>745.4720000000001</v>
      </c>
    </row>
    <row r="71" spans="1:11" ht="12.75" customHeight="1">
      <c r="A71" s="14"/>
      <c r="B71" s="15"/>
      <c r="C71" s="16"/>
      <c r="D71" s="22"/>
      <c r="E71" s="17"/>
      <c r="F71" s="18"/>
      <c r="G71" s="19"/>
      <c r="H71" s="20">
        <f>SUM(H69:H70)</f>
        <v>1247.7920000000001</v>
      </c>
      <c r="I71" s="15"/>
      <c r="J71" s="15"/>
      <c r="K71" s="23">
        <f>I71-H71</f>
        <v>-1247.7920000000001</v>
      </c>
    </row>
    <row r="72" spans="1:8" ht="12.75" customHeight="1">
      <c r="A72" s="1" t="s">
        <v>11</v>
      </c>
      <c r="B72" s="1"/>
      <c r="C72" s="6" t="s">
        <v>42</v>
      </c>
      <c r="D72" s="9">
        <v>250</v>
      </c>
      <c r="E72" s="5">
        <f>$D$2</f>
        <v>1.792</v>
      </c>
      <c r="F72" s="4">
        <f>D72*E72</f>
        <v>448</v>
      </c>
      <c r="G72" s="3">
        <f>F72*$E$6</f>
        <v>17.92</v>
      </c>
      <c r="H72" s="2">
        <f>F72+G72</f>
        <v>465.92</v>
      </c>
    </row>
    <row r="73" spans="1:8" ht="12.75" customHeight="1">
      <c r="A73" s="1" t="s">
        <v>11</v>
      </c>
      <c r="B73" s="1"/>
      <c r="C73" s="6" t="s">
        <v>10</v>
      </c>
      <c r="D73" s="1">
        <v>240</v>
      </c>
      <c r="E73" s="5">
        <f>$D$2</f>
        <v>1.792</v>
      </c>
      <c r="F73" s="4">
        <f>D73*E73</f>
        <v>430.08</v>
      </c>
      <c r="G73" s="3">
        <f>F73*$E$6</f>
        <v>17.2032</v>
      </c>
      <c r="H73" s="2">
        <f>F73+G73</f>
        <v>447.28319999999997</v>
      </c>
    </row>
    <row r="74" spans="1:11" ht="12.75" customHeight="1">
      <c r="A74" s="14"/>
      <c r="B74" s="15"/>
      <c r="C74" s="16"/>
      <c r="D74" s="22"/>
      <c r="E74" s="17"/>
      <c r="F74" s="18"/>
      <c r="G74" s="19"/>
      <c r="H74" s="20">
        <f>SUM(H72:H73)</f>
        <v>913.2031999999999</v>
      </c>
      <c r="I74" s="15"/>
      <c r="J74" s="15"/>
      <c r="K74" s="23">
        <f>I74-H74</f>
        <v>-913.2031999999999</v>
      </c>
    </row>
    <row r="75" spans="1:7" ht="12.75" customHeight="1">
      <c r="A75" s="9"/>
      <c r="F75" s="4"/>
      <c r="G75" s="4"/>
    </row>
    <row r="76" ht="12.75" customHeight="1">
      <c r="F76" s="4"/>
    </row>
  </sheetData>
  <sheetProtection/>
  <autoFilter ref="A7:K75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2010-11-30T09:38:49Z</dcterms:created>
  <dcterms:modified xsi:type="dcterms:W3CDTF">2010-11-30T09:39:10Z</dcterms:modified>
  <cp:category/>
  <cp:version/>
  <cp:contentType/>
  <cp:contentStatus/>
</cp:coreProperties>
</file>